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200" windowHeight="7020"/>
  </bookViews>
  <sheets>
    <sheet name="Лист1" sheetId="1" r:id="rId1"/>
  </sheets>
  <calcPr calcId="152511" refMode="R1C1"/>
</workbook>
</file>

<file path=xl/calcChain.xml><?xml version="1.0" encoding="utf-8"?>
<calcChain xmlns="http://schemas.openxmlformats.org/spreadsheetml/2006/main">
  <c r="J89" i="1" l="1"/>
  <c r="L89" i="1" l="1"/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I176" i="1" s="1"/>
  <c r="H165" i="1"/>
  <c r="H176" i="1" s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I138" i="1" s="1"/>
  <c r="H127" i="1"/>
  <c r="G127" i="1"/>
  <c r="F127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H108" i="1"/>
  <c r="G108" i="1"/>
  <c r="F108" i="1"/>
  <c r="B100" i="1"/>
  <c r="A100" i="1"/>
  <c r="L99" i="1"/>
  <c r="L100" i="1" s="1"/>
  <c r="J99" i="1"/>
  <c r="J100" i="1" s="1"/>
  <c r="I99" i="1"/>
  <c r="H99" i="1"/>
  <c r="G99" i="1"/>
  <c r="F99" i="1"/>
  <c r="B90" i="1"/>
  <c r="A90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I81" i="1" s="1"/>
  <c r="H70" i="1"/>
  <c r="H81" i="1" s="1"/>
  <c r="G70" i="1"/>
  <c r="G81" i="1" s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I24" i="1" s="1"/>
  <c r="H13" i="1"/>
  <c r="G13" i="1"/>
  <c r="G24" i="1" s="1"/>
  <c r="F13" i="1"/>
  <c r="J138" i="1" l="1"/>
  <c r="J24" i="1"/>
  <c r="H100" i="1"/>
  <c r="J81" i="1"/>
  <c r="J43" i="1"/>
  <c r="J176" i="1"/>
  <c r="J119" i="1"/>
  <c r="I119" i="1"/>
  <c r="F62" i="1"/>
  <c r="G176" i="1"/>
  <c r="F138" i="1"/>
  <c r="F119" i="1"/>
  <c r="G119" i="1"/>
  <c r="F81" i="1"/>
  <c r="J62" i="1"/>
  <c r="F157" i="1"/>
  <c r="F176" i="1"/>
  <c r="G100" i="1"/>
  <c r="I100" i="1"/>
  <c r="F195" i="1"/>
  <c r="F100" i="1"/>
  <c r="H119" i="1"/>
  <c r="J157" i="1"/>
  <c r="I195" i="1"/>
  <c r="I157" i="1"/>
  <c r="G138" i="1"/>
  <c r="H138" i="1"/>
  <c r="I43" i="1"/>
  <c r="H43" i="1"/>
  <c r="G43" i="1"/>
  <c r="J195" i="1"/>
  <c r="H195" i="1"/>
  <c r="G195" i="1"/>
  <c r="H157" i="1"/>
  <c r="G157" i="1"/>
  <c r="L195" i="1"/>
  <c r="L176" i="1"/>
  <c r="L157" i="1"/>
  <c r="L138" i="1"/>
  <c r="L119" i="1"/>
  <c r="L81" i="1"/>
  <c r="L43" i="1"/>
  <c r="L24" i="1"/>
  <c r="G62" i="1"/>
  <c r="I62" i="1"/>
  <c r="L62" i="1"/>
  <c r="H62" i="1"/>
  <c r="H24" i="1"/>
  <c r="F24" i="1"/>
  <c r="J196" i="1" l="1"/>
  <c r="F196" i="1"/>
  <c r="G196" i="1"/>
  <c r="I196" i="1"/>
  <c r="L196" i="1"/>
  <c r="H196" i="1"/>
</calcChain>
</file>

<file path=xl/sharedStrings.xml><?xml version="1.0" encoding="utf-8"?>
<sst xmlns="http://schemas.openxmlformats.org/spreadsheetml/2006/main" count="342" uniqueCount="125">
  <si>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</si>
  <si>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</si>
  <si>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</si>
  <si>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</si>
  <si>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</si>
  <si>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</si>
  <si>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</si>
  <si>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</si>
  <si>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</si>
  <si>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</si>
  <si>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</si>
  <si>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</si>
  <si>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</si>
  <si>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</si>
  <si>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</si>
  <si>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</si>
  <si>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</si>
  <si>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</si>
  <si>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</si>
  <si>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</si>
  <si>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</si>
  <si>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</si>
  <si>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</si>
  <si>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</si>
  <si>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</si>
  <si>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</si>
  <si>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</si>
  <si>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</si>
  <si>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</si>
  <si>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</si>
  <si>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</si>
  <si>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</si>
  <si>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</si>
  <si>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</si>
  <si>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</si>
  <si>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</si>
  <si>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</si>
  <si>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</si>
  <si>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</si>
  <si>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</si>
  <si>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помидоры в нарезке</t>
  </si>
  <si>
    <t>54-3з</t>
  </si>
  <si>
    <t>54-16м</t>
  </si>
  <si>
    <t>картофель отварной в молоке</t>
  </si>
  <si>
    <t>54-10г</t>
  </si>
  <si>
    <t>компот из сухофруктов</t>
  </si>
  <si>
    <t>54-1хн</t>
  </si>
  <si>
    <t>пшеничный 1 с</t>
  </si>
  <si>
    <t>пром</t>
  </si>
  <si>
    <t>ржано пшеничный</t>
  </si>
  <si>
    <t>рассольник Ленинградский с тушеной говядиной</t>
  </si>
  <si>
    <t>рыба тушеная с овощами в томате/минтай/</t>
  </si>
  <si>
    <t>рис отварной</t>
  </si>
  <si>
    <t>54-6г</t>
  </si>
  <si>
    <t>компот из черной смородины</t>
  </si>
  <si>
    <t>54-7хн</t>
  </si>
  <si>
    <t>борщ из капусты с картофелем и тушеной говядиной</t>
  </si>
  <si>
    <t>54-2з</t>
  </si>
  <si>
    <t>суп картофельный с макаронами на курином бульоне</t>
  </si>
  <si>
    <t>54-24с</t>
  </si>
  <si>
    <t>печень по строгановски в сметанном соусе</t>
  </si>
  <si>
    <t>кисель из черной смородины</t>
  </si>
  <si>
    <t>54-23хн</t>
  </si>
  <si>
    <t>творожок детский</t>
  </si>
  <si>
    <t xml:space="preserve">Малгин </t>
  </si>
  <si>
    <t>суп картофельный с горохом фрикадельками из говядины</t>
  </si>
  <si>
    <t>тефтели из говядины с рисом и томатным. соусом</t>
  </si>
  <si>
    <t>биточки из курицы с  белым основным соусом</t>
  </si>
  <si>
    <t>54-23м</t>
  </si>
  <si>
    <t>рагу овощное с кабачками</t>
  </si>
  <si>
    <t>54-24г</t>
  </si>
  <si>
    <t>компот из смеси сухофруктов</t>
  </si>
  <si>
    <t>голубцы ленивые с основным красным соусом</t>
  </si>
  <si>
    <t>54-3м</t>
  </si>
  <si>
    <t>макароны отварные</t>
  </si>
  <si>
    <t>54-1г</t>
  </si>
  <si>
    <t>сок яблочный с мякотью</t>
  </si>
  <si>
    <t>щи из свежей капусты с тушеной говядиной</t>
  </si>
  <si>
    <t>огурец в нарезке</t>
  </si>
  <si>
    <t>суп картофельный с крупой и рыбными консервами сайра</t>
  </si>
  <si>
    <t>54-12с</t>
  </si>
  <si>
    <t>курица в соусе с томатом</t>
  </si>
  <si>
    <t>капуста тушеная</t>
  </si>
  <si>
    <t>54-11с</t>
  </si>
  <si>
    <t>54-4м</t>
  </si>
  <si>
    <t>помидор в нарезке</t>
  </si>
  <si>
    <t>суп крестьянский с крупой(рис) на курином бульоне</t>
  </si>
  <si>
    <t>биточки из говядины с белым основным соусом</t>
  </si>
  <si>
    <t>суп картофельный с макаронами  и фрикадельки из говядины</t>
  </si>
  <si>
    <t xml:space="preserve">54-24с   </t>
  </si>
  <si>
    <t>54-7м</t>
  </si>
  <si>
    <t>горошница</t>
  </si>
  <si>
    <t>54-21</t>
  </si>
  <si>
    <t>шницель из говядины с красным основным соусом</t>
  </si>
  <si>
    <t>салат из помидоров и огурцов</t>
  </si>
  <si>
    <t>рыба запеченная с луком и сыром</t>
  </si>
  <si>
    <t>54-12р</t>
  </si>
  <si>
    <t>пюре картофельное</t>
  </si>
  <si>
    <t>54-11г</t>
  </si>
  <si>
    <t>борщ из свежей капусты с тушеной говядиной</t>
  </si>
  <si>
    <t>суп из овощей</t>
  </si>
  <si>
    <t>54-17с</t>
  </si>
  <si>
    <t>рагу из курицы</t>
  </si>
  <si>
    <t>54-22м</t>
  </si>
  <si>
    <t>МКОУ-Спиринская ООШ</t>
  </si>
  <si>
    <t>54-14з</t>
  </si>
  <si>
    <t xml:space="preserve">компот из яблок </t>
  </si>
  <si>
    <t>54-32хн</t>
  </si>
  <si>
    <t>кисломол</t>
  </si>
  <si>
    <t>бутерброды</t>
  </si>
  <si>
    <t>соус</t>
  </si>
  <si>
    <t>кондитерские</t>
  </si>
  <si>
    <t>мучные изд</t>
  </si>
  <si>
    <t>54-18м</t>
  </si>
  <si>
    <t>54-8г</t>
  </si>
  <si>
    <t>винегрет с растительным маслом</t>
  </si>
  <si>
    <t>54-16з</t>
  </si>
  <si>
    <t>нектар яблочный</t>
  </si>
  <si>
    <t>норма</t>
  </si>
  <si>
    <t xml:space="preserve">нектар яблочный </t>
  </si>
  <si>
    <t>54-11р</t>
  </si>
  <si>
    <t>чай с лимоном</t>
  </si>
  <si>
    <t>54-3гн</t>
  </si>
  <si>
    <t>салат из свеклы с курагой и изюмом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</si>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</sst>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13" fillId="0" borderId="0" xfId="0" applyFont="1" applyAlignment="1">
      <alignment horizontal="left"/>
    </xf>
    <xf numFmtId="0" fontId="13" fillId="0" borderId="0" xfId="0" applyFont="1"/>
    <xf numFmtId="0" fontId="14" fillId="0" borderId="0" xfId="0" applyFont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1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13" fillId="0" borderId="0" xfId="0" applyFont="1" applyAlignment="1">
      <alignment horizontal="right"/>
    </xf>
    <xf numFmtId="0" fontId="13" fillId="0" borderId="5" xfId="0" applyFont="1" applyBorder="1" applyAlignment="1">
      <alignment horizontal="center"/>
    </xf>
    <xf numFmtId="0" fontId="13" fillId="0" borderId="6" xfId="0" applyFont="1" applyBorder="1" applyAlignment="1">
      <alignment horizontal="center"/>
    </xf>
    <xf numFmtId="0" fontId="13" fillId="0" borderId="7" xfId="0" applyFont="1" applyBorder="1" applyAlignment="1">
      <alignment horizontal="center"/>
    </xf>
    <xf numFmtId="0" fontId="13" fillId="0" borderId="4" xfId="0" applyFont="1" applyBorder="1" applyAlignment="1">
      <alignment horizontal="center"/>
    </xf>
    <xf numFmtId="0" fontId="13" fillId="0" borderId="8" xfId="0" applyFont="1" applyBorder="1" applyAlignment="1">
      <alignment horizontal="center"/>
    </xf>
    <xf numFmtId="0" fontId="16" fillId="0" borderId="2" xfId="0" applyFont="1" applyBorder="1" applyAlignment="1" applyProtection="1">
      <alignment horizontal="right"/>
      <protection locked="0"/>
    </xf>
    <xf numFmtId="0" fontId="13" fillId="0" borderId="2" xfId="0" applyFont="1" applyBorder="1" applyAlignment="1">
      <alignment horizontal="center" vertical="top" wrapText="1"/>
    </xf>
    <xf numFmtId="0" fontId="13" fillId="0" borderId="12" xfId="0" applyFont="1" applyBorder="1" applyAlignment="1">
      <alignment horizontal="center"/>
    </xf>
    <xf numFmtId="0" fontId="13" fillId="0" borderId="13" xfId="0" applyFont="1" applyBorder="1" applyAlignment="1">
      <alignment horizontal="center"/>
    </xf>
    <xf numFmtId="0" fontId="0" fillId="0" borderId="14" xfId="0" applyBorder="1"/>
    <xf numFmtId="0" fontId="13" fillId="0" borderId="16" xfId="0" applyFont="1" applyBorder="1" applyAlignment="1">
      <alignment horizontal="center"/>
    </xf>
    <xf numFmtId="0" fontId="13" fillId="0" borderId="18" xfId="0" applyFont="1" applyBorder="1" applyAlignment="1">
      <alignment horizontal="center"/>
    </xf>
    <xf numFmtId="0" fontId="13" fillId="0" borderId="17" xfId="0" applyFont="1" applyBorder="1" applyAlignment="1">
      <alignment horizontal="center" vertical="top" wrapText="1"/>
    </xf>
    <xf numFmtId="0" fontId="13" fillId="0" borderId="19" xfId="0" applyFont="1" applyBorder="1" applyAlignment="1">
      <alignment horizontal="center"/>
    </xf>
    <xf numFmtId="0" fontId="13" fillId="0" borderId="9" xfId="0" applyFont="1" applyBorder="1"/>
    <xf numFmtId="0" fontId="13" fillId="0" borderId="10" xfId="0" applyFont="1" applyBorder="1"/>
    <xf numFmtId="0" fontId="13" fillId="3" borderId="20" xfId="0" applyFont="1" applyFill="1" applyBorder="1" applyAlignment="1">
      <alignment horizontal="center"/>
    </xf>
    <xf numFmtId="0" fontId="13" fillId="3" borderId="3" xfId="0" applyFont="1" applyFill="1" applyBorder="1" applyAlignment="1">
      <alignment horizontal="center"/>
    </xf>
    <xf numFmtId="0" fontId="13" fillId="3" borderId="3" xfId="0" applyFont="1" applyFill="1" applyBorder="1" applyAlignment="1">
      <alignment vertical="top" wrapText="1"/>
    </xf>
    <xf numFmtId="0" fontId="13" fillId="3" borderId="3" xfId="0" applyFont="1" applyFill="1" applyBorder="1" applyAlignment="1">
      <alignment horizontal="center" vertical="top" wrapText="1"/>
    </xf>
    <xf numFmtId="0" fontId="13" fillId="3" borderId="2" xfId="0" applyFont="1" applyFill="1" applyBorder="1" applyAlignment="1">
      <alignment horizontal="center"/>
    </xf>
    <xf numFmtId="0" fontId="13" fillId="0" borderId="10" xfId="0" applyFont="1" applyBorder="1" applyAlignment="1">
      <alignment horizontal="center"/>
    </xf>
    <xf numFmtId="0" fontId="18" fillId="0" borderId="0" xfId="0" applyFont="1" applyAlignment="1">
      <alignment horizontal="left" vertical="center"/>
    </xf>
    <xf numFmtId="0" fontId="20" fillId="0" borderId="10" xfId="0" applyFont="1" applyBorder="1" applyAlignment="1">
      <alignment horizontal="center" vertical="center" wrapText="1"/>
    </xf>
    <xf numFmtId="0" fontId="20" fillId="0" borderId="11" xfId="0" applyFont="1" applyBorder="1" applyAlignment="1">
      <alignment horizontal="center" vertical="center" wrapText="1"/>
    </xf>
    <xf numFmtId="0" fontId="13" fillId="2" borderId="2" xfId="0" applyFont="1" applyFill="1" applyBorder="1" applyProtection="1">
      <protection locked="0"/>
    </xf>
    <xf numFmtId="0" fontId="13" fillId="2" borderId="1" xfId="0" applyFont="1" applyFill="1" applyBorder="1" applyAlignment="1" applyProtection="1">
      <alignment vertical="top" wrapText="1"/>
      <protection locked="0"/>
    </xf>
    <xf numFmtId="0" fontId="13" fillId="2" borderId="1" xfId="0" applyFont="1" applyFill="1" applyBorder="1" applyAlignment="1" applyProtection="1">
      <alignment horizontal="center" vertical="top" wrapText="1"/>
      <protection locked="0"/>
    </xf>
    <xf numFmtId="0" fontId="13" fillId="2" borderId="15" xfId="0" applyFont="1" applyFill="1" applyBorder="1" applyAlignment="1" applyProtection="1">
      <alignment horizontal="center" vertical="top" wrapText="1"/>
      <protection locked="0"/>
    </xf>
    <xf numFmtId="0" fontId="13" fillId="2" borderId="2" xfId="0" applyFont="1" applyFill="1" applyBorder="1" applyAlignment="1" applyProtection="1">
      <alignment vertical="top" wrapText="1"/>
      <protection locked="0"/>
    </xf>
    <xf numFmtId="0" fontId="13" fillId="2" borderId="2" xfId="0" applyFont="1" applyFill="1" applyBorder="1" applyAlignment="1" applyProtection="1">
      <alignment horizontal="center" vertical="top" wrapText="1"/>
      <protection locked="0"/>
    </xf>
    <xf numFmtId="0" fontId="13" fillId="2" borderId="17" xfId="0" applyFont="1" applyFill="1" applyBorder="1" applyAlignment="1" applyProtection="1">
      <alignment horizontal="center" vertical="top" wrapText="1"/>
      <protection locked="0"/>
    </xf>
    <xf numFmtId="0" fontId="19" fillId="0" borderId="9" xfId="0" applyFont="1" applyBorder="1" applyAlignment="1">
      <alignment horizontal="center" vertical="center" wrapText="1"/>
    </xf>
    <xf numFmtId="0" fontId="19" fillId="0" borderId="10" xfId="0" applyFont="1" applyBorder="1" applyAlignment="1">
      <alignment horizontal="center" vertical="center" wrapText="1"/>
    </xf>
    <xf numFmtId="0" fontId="21" fillId="0" borderId="0" xfId="0" applyFont="1" applyAlignment="1">
      <alignment horizontal="center" vertical="top"/>
    </xf>
    <xf numFmtId="1" fontId="13" fillId="2" borderId="4" xfId="0" applyNumberFormat="1" applyFont="1" applyFill="1" applyBorder="1" applyAlignment="1" applyProtection="1">
      <alignment horizontal="center"/>
      <protection locked="0"/>
    </xf>
    <xf numFmtId="1" fontId="13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Fill="1" applyBorder="1" applyAlignment="1" applyProtection="1">
      <alignment horizontal="left"/>
    </xf>
    <xf numFmtId="0" fontId="22" fillId="2" borderId="2" xfId="0" applyFont="1" applyFill="1" applyBorder="1" applyAlignment="1" applyProtection="1">
      <alignment vertical="top" wrapText="1"/>
      <protection locked="0"/>
    </xf>
    <xf numFmtId="0" fontId="22" fillId="2" borderId="17" xfId="0" applyFont="1" applyFill="1" applyBorder="1" applyAlignment="1" applyProtection="1">
      <alignment horizontal="center" vertical="top" wrapText="1"/>
      <protection locked="0"/>
    </xf>
    <xf numFmtId="0" fontId="11" fillId="4" borderId="2" xfId="0" applyFont="1" applyFill="1" applyBorder="1" applyAlignment="1" applyProtection="1">
      <alignment wrapText="1"/>
      <protection locked="0"/>
    </xf>
    <xf numFmtId="1" fontId="11" fillId="4" borderId="2" xfId="0" applyNumberFormat="1" applyFont="1" applyFill="1" applyBorder="1" applyAlignment="1" applyProtection="1">
      <alignment horizontal="center"/>
      <protection locked="0"/>
    </xf>
    <xf numFmtId="1" fontId="11" fillId="4" borderId="17" xfId="0" applyNumberFormat="1" applyFont="1" applyFill="1" applyBorder="1" applyAlignment="1" applyProtection="1">
      <alignment horizontal="center"/>
      <protection locked="0"/>
    </xf>
    <xf numFmtId="0" fontId="11" fillId="4" borderId="2" xfId="0" applyFont="1" applyFill="1" applyBorder="1" applyAlignment="1" applyProtection="1">
      <alignment horizontal="center"/>
      <protection locked="0"/>
    </xf>
    <xf numFmtId="2" fontId="11" fillId="4" borderId="2" xfId="0" applyNumberFormat="1" applyFont="1" applyFill="1" applyBorder="1" applyProtection="1">
      <protection locked="0"/>
    </xf>
    <xf numFmtId="0" fontId="11" fillId="4" borderId="4" xfId="0" applyFont="1" applyFill="1" applyBorder="1" applyAlignment="1" applyProtection="1">
      <alignment wrapText="1"/>
      <protection locked="0"/>
    </xf>
    <xf numFmtId="1" fontId="11" fillId="4" borderId="4" xfId="0" applyNumberFormat="1" applyFont="1" applyFill="1" applyBorder="1" applyAlignment="1" applyProtection="1">
      <alignment horizontal="center"/>
      <protection locked="0"/>
    </xf>
    <xf numFmtId="2" fontId="11" fillId="4" borderId="4" xfId="0" applyNumberFormat="1" applyFont="1" applyFill="1" applyBorder="1" applyAlignment="1" applyProtection="1">
      <alignment horizontal="center"/>
      <protection locked="0"/>
    </xf>
    <xf numFmtId="2" fontId="11" fillId="4" borderId="23" xfId="0" applyNumberFormat="1" applyFont="1" applyFill="1" applyBorder="1" applyAlignment="1" applyProtection="1">
      <alignment horizontal="center"/>
      <protection locked="0"/>
    </xf>
    <xf numFmtId="0" fontId="11" fillId="4" borderId="4" xfId="0" applyFont="1" applyFill="1" applyBorder="1" applyAlignment="1" applyProtection="1">
      <alignment horizontal="center"/>
      <protection locked="0"/>
    </xf>
    <xf numFmtId="2" fontId="11" fillId="4" borderId="4" xfId="0" applyNumberFormat="1" applyFont="1" applyFill="1" applyBorder="1" applyProtection="1">
      <protection locked="0"/>
    </xf>
    <xf numFmtId="0" fontId="11" fillId="4" borderId="5" xfId="0" applyFont="1" applyFill="1" applyBorder="1" applyAlignment="1" applyProtection="1">
      <alignment wrapText="1"/>
      <protection locked="0"/>
    </xf>
    <xf numFmtId="1" fontId="11" fillId="4" borderId="5" xfId="0" applyNumberFormat="1" applyFont="1" applyFill="1" applyBorder="1" applyAlignment="1" applyProtection="1">
      <alignment horizontal="center"/>
      <protection locked="0"/>
    </xf>
    <xf numFmtId="1" fontId="11" fillId="4" borderId="24" xfId="0" applyNumberFormat="1" applyFont="1" applyFill="1" applyBorder="1" applyAlignment="1" applyProtection="1">
      <alignment horizontal="center"/>
      <protection locked="0"/>
    </xf>
    <xf numFmtId="0" fontId="11" fillId="4" borderId="5" xfId="0" applyFont="1" applyFill="1" applyBorder="1" applyAlignment="1" applyProtection="1">
      <alignment horizontal="center"/>
      <protection locked="0"/>
    </xf>
    <xf numFmtId="2" fontId="11" fillId="4" borderId="5" xfId="0" applyNumberFormat="1" applyFont="1" applyFill="1" applyBorder="1" applyProtection="1">
      <protection locked="0"/>
    </xf>
    <xf numFmtId="1" fontId="11" fillId="4" borderId="23" xfId="0" applyNumberFormat="1" applyFont="1" applyFill="1" applyBorder="1" applyAlignment="1" applyProtection="1">
      <alignment horizontal="center"/>
      <protection locked="0"/>
    </xf>
    <xf numFmtId="0" fontId="11" fillId="4" borderId="0" xfId="0" applyFont="1" applyFill="1" applyAlignment="1">
      <alignment horizontal="center"/>
    </xf>
    <xf numFmtId="0" fontId="11" fillId="4" borderId="2" xfId="0" applyFont="1" applyFill="1" applyBorder="1"/>
    <xf numFmtId="0" fontId="11" fillId="4" borderId="3" xfId="0" applyFont="1" applyFill="1" applyBorder="1" applyAlignment="1" applyProtection="1">
      <alignment wrapText="1"/>
      <protection locked="0"/>
    </xf>
    <xf numFmtId="1" fontId="11" fillId="4" borderId="3" xfId="0" applyNumberFormat="1" applyFont="1" applyFill="1" applyBorder="1" applyAlignment="1" applyProtection="1">
      <alignment horizontal="center"/>
      <protection locked="0"/>
    </xf>
    <xf numFmtId="1" fontId="11" fillId="4" borderId="25" xfId="0" applyNumberFormat="1" applyFont="1" applyFill="1" applyBorder="1" applyAlignment="1" applyProtection="1">
      <alignment horizontal="center"/>
      <protection locked="0"/>
    </xf>
    <xf numFmtId="0" fontId="11" fillId="4" borderId="3" xfId="0" applyFont="1" applyFill="1" applyBorder="1" applyAlignment="1" applyProtection="1">
      <alignment horizontal="center"/>
      <protection locked="0"/>
    </xf>
    <xf numFmtId="2" fontId="11" fillId="4" borderId="3" xfId="0" applyNumberFormat="1" applyFont="1" applyFill="1" applyBorder="1" applyProtection="1">
      <protection locked="0"/>
    </xf>
    <xf numFmtId="2" fontId="13" fillId="0" borderId="2" xfId="0" applyNumberFormat="1" applyFont="1" applyBorder="1" applyAlignment="1">
      <alignment horizontal="center" vertical="top" wrapText="1"/>
    </xf>
    <xf numFmtId="2" fontId="13" fillId="2" borderId="1" xfId="0" applyNumberFormat="1" applyFont="1" applyFill="1" applyBorder="1" applyAlignment="1" applyProtection="1">
      <alignment horizontal="right" vertical="top" wrapText="1"/>
      <protection locked="0"/>
    </xf>
    <xf numFmtId="0" fontId="13" fillId="2" borderId="2" xfId="0" applyFont="1" applyFill="1" applyBorder="1" applyAlignment="1" applyProtection="1">
      <alignment horizontal="right" vertical="top" wrapText="1"/>
      <protection locked="0"/>
    </xf>
    <xf numFmtId="2" fontId="13" fillId="2" borderId="2" xfId="0" applyNumberFormat="1" applyFont="1" applyFill="1" applyBorder="1" applyAlignment="1" applyProtection="1">
      <alignment horizontal="right" vertical="top" wrapText="1"/>
      <protection locked="0"/>
    </xf>
    <xf numFmtId="2" fontId="13" fillId="2" borderId="2" xfId="0" applyNumberFormat="1" applyFont="1" applyFill="1" applyBorder="1" applyAlignment="1" applyProtection="1">
      <alignment vertical="top" wrapText="1"/>
      <protection locked="0"/>
    </xf>
    <xf numFmtId="0" fontId="13" fillId="2" borderId="1" xfId="0" applyFont="1" applyFill="1" applyBorder="1" applyAlignment="1" applyProtection="1">
      <alignment horizontal="right" vertical="top" wrapText="1"/>
      <protection locked="0"/>
    </xf>
    <xf numFmtId="0" fontId="10" fillId="4" borderId="5" xfId="0" applyFont="1" applyFill="1" applyBorder="1" applyAlignment="1" applyProtection="1">
      <alignment wrapText="1"/>
      <protection locked="0"/>
    </xf>
    <xf numFmtId="0" fontId="10" fillId="4" borderId="5" xfId="0" applyFont="1" applyFill="1" applyBorder="1" applyAlignment="1" applyProtection="1">
      <alignment horizontal="center"/>
      <protection locked="0"/>
    </xf>
    <xf numFmtId="0" fontId="9" fillId="2" borderId="2" xfId="0" applyFont="1" applyFill="1" applyBorder="1" applyProtection="1">
      <protection locked="0"/>
    </xf>
    <xf numFmtId="1" fontId="0" fillId="4" borderId="1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1" fontId="0" fillId="4" borderId="3" xfId="0" applyNumberFormat="1" applyFill="1" applyBorder="1" applyProtection="1">
      <protection locked="0"/>
    </xf>
    <xf numFmtId="0" fontId="8" fillId="2" borderId="2" xfId="0" applyFont="1" applyFill="1" applyBorder="1" applyProtection="1">
      <protection locked="0"/>
    </xf>
    <xf numFmtId="0" fontId="7" fillId="2" borderId="2" xfId="0" applyFont="1" applyFill="1" applyBorder="1" applyProtection="1">
      <protection locked="0"/>
    </xf>
    <xf numFmtId="0" fontId="6" fillId="4" borderId="4" xfId="0" applyFont="1" applyFill="1" applyBorder="1" applyAlignment="1" applyProtection="1">
      <alignment wrapText="1"/>
      <protection locked="0"/>
    </xf>
    <xf numFmtId="0" fontId="6" fillId="4" borderId="4" xfId="0" applyFont="1" applyFill="1" applyBorder="1" applyAlignment="1" applyProtection="1">
      <alignment horizontal="center"/>
      <protection locked="0"/>
    </xf>
    <xf numFmtId="0" fontId="5" fillId="4" borderId="5" xfId="0" applyFont="1" applyFill="1" applyBorder="1" applyAlignment="1" applyProtection="1">
      <alignment wrapText="1"/>
      <protection locked="0"/>
    </xf>
    <xf numFmtId="164" fontId="13" fillId="2" borderId="2" xfId="0" applyNumberFormat="1" applyFont="1" applyFill="1" applyBorder="1" applyAlignment="1" applyProtection="1">
      <alignment horizontal="right" vertical="top" wrapText="1"/>
      <protection locked="0"/>
    </xf>
    <xf numFmtId="0" fontId="4" fillId="4" borderId="2" xfId="0" applyFont="1" applyFill="1" applyBorder="1" applyAlignment="1" applyProtection="1">
      <alignment horizontal="center"/>
      <protection locked="0"/>
    </xf>
    <xf numFmtId="0" fontId="3" fillId="4" borderId="5" xfId="0" applyFont="1" applyFill="1" applyBorder="1" applyAlignment="1" applyProtection="1">
      <alignment wrapText="1"/>
      <protection locked="0"/>
    </xf>
    <xf numFmtId="0" fontId="3" fillId="4" borderId="5" xfId="0" applyFont="1" applyFill="1" applyBorder="1" applyAlignment="1" applyProtection="1">
      <alignment horizontal="center"/>
      <protection locked="0"/>
    </xf>
    <xf numFmtId="2" fontId="13" fillId="0" borderId="10" xfId="0" applyNumberFormat="1" applyFont="1" applyBorder="1" applyAlignment="1">
      <alignment horizontal="center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/>
      <protection locked="0"/>
    </xf>
    <xf numFmtId="0" fontId="17" fillId="3" borderId="21" xfId="0" applyFont="1" applyFill="1" applyBorder="1" applyAlignment="1">
      <alignment horizontal="center" vertical="center" wrapText="1"/>
    </xf>
    <xf numFmtId="0" fontId="12" fillId="3" borderId="22" xfId="0" applyFont="1" applyFill="1" applyBorder="1" applyAlignment="1">
      <alignment horizontal="center" vertical="center" wrapText="1"/>
    </xf>
    <xf numFmtId="0" fontId="17" fillId="0" borderId="10" xfId="0" applyFont="1" applyBorder="1" applyAlignment="1">
      <alignment horizontal="center" vertical="center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22" fillId="2" borderId="2" xfId="0" applyFont="1" applyFill="1" applyBorder="1" applyAlignment="1" applyProtection="1">
      <alignment horizontal="left" wrapText="1"/>
      <protection locked="0"/>
    </xf>
    <xf numFmtId="0" fontId="1" fillId="2" borderId="2" xfId="0" applyFont="1" applyFill="1" applyBorder="1" applyProtection="1">
      <protection locked="0"/>
    </xf>
    <xf numFmtId="0" fontId="1" fillId="4" borderId="5" xfId="0" applyFont="1" applyFill="1" applyBorder="1" applyAlignment="1" applyProtection="1">
      <alignment wrapText="1"/>
      <protection locked="0"/>
    </xf>
    <xf numFmtId="0" fontId="1" fillId="4" borderId="5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7"/>
  <sheetViews>
    <sheetView tabSelected="1" zoomScale="80" zoomScaleNormal="80" workbookViewId="0">
      <pane xSplit="4" ySplit="5" topLeftCell="E183" activePane="bottomRight" state="frozen"/>
      <selection pane="topRight" activeCell="E1" sqref="E1"/>
      <selection pane="bottomLeft" activeCell="A6" sqref="A6"/>
      <selection pane="bottomRight" activeCell="L202" sqref="L202"/>
    </sheetView>
  </sheetViews>
  <sheetFormatPr defaultColWidth="9.1796875" defaultRowHeight="12.5" x14ac:dyDescent="0.25"/>
  <cols>
    <col min="1" max="1" width="4.7265625" style="2" customWidth="1"/>
    <col min="2" max="2" width="5.26953125" style="2" customWidth="1"/>
    <col min="3" max="3" width="9.1796875" style="1"/>
    <col min="4" max="4" width="11.54296875" style="1" customWidth="1"/>
    <col min="5" max="5" width="52.54296875" style="2" customWidth="1"/>
    <col min="6" max="6" width="9.26953125" style="2" customWidth="1"/>
    <col min="7" max="7" width="10" style="2" customWidth="1"/>
    <col min="8" max="8" width="7.54296875" style="2" customWidth="1"/>
    <col min="9" max="9" width="6.81640625" style="2" customWidth="1"/>
    <col min="10" max="10" width="8.1796875" style="2" customWidth="1"/>
    <col min="11" max="11" width="10" style="2" customWidth="1"/>
    <col min="12" max="16384" width="9.1796875" style="2"/>
  </cols>
  <sheetData>
    <row r="1" spans="1:12" ht="14.5" customHeight="1" x14ac:dyDescent="0.35">
      <c r="A1" s="1" t="s">
        <v>7</v>
      </c>
      <c r="C1" s="104" t="s">
        <v>104</v>
      </c>
      <c r="D1" s="105"/>
      <c r="E1" s="105"/>
      <c r="F1" s="12" t="s">
        <v>16</v>
      </c>
      <c r="G1" s="2" t="s">
        <v>17</v>
      </c>
      <c r="H1" s="106" t="s">
        <v>39</v>
      </c>
      <c r="I1" s="106"/>
      <c r="J1" s="106"/>
      <c r="K1" s="106"/>
    </row>
    <row r="2" spans="1:12" ht="18" x14ac:dyDescent="0.25">
      <c r="A2" s="35" t="s">
        <v>6</v>
      </c>
      <c r="C2" s="2"/>
      <c r="G2" s="2" t="s">
        <v>18</v>
      </c>
      <c r="H2" s="107" t="s">
        <v>64</v>
      </c>
      <c r="I2" s="106"/>
      <c r="J2" s="106"/>
      <c r="K2" s="10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3</v>
      </c>
      <c r="J3" s="49">
        <v>2026</v>
      </c>
      <c r="K3" s="50"/>
    </row>
    <row r="4" spans="1:12" ht="13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5" x14ac:dyDescent="0.3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86"/>
      <c r="K6" s="41"/>
      <c r="L6" s="78"/>
    </row>
    <row r="7" spans="1:12" ht="14.5" x14ac:dyDescent="0.35">
      <c r="A7" s="23"/>
      <c r="B7" s="15"/>
      <c r="C7" s="11"/>
      <c r="D7" s="6" t="s">
        <v>108</v>
      </c>
      <c r="E7" s="42"/>
      <c r="F7" s="43"/>
      <c r="G7" s="43"/>
      <c r="H7" s="43"/>
      <c r="I7" s="43"/>
      <c r="J7" s="87"/>
      <c r="K7" s="44"/>
      <c r="L7" s="80"/>
    </row>
    <row r="8" spans="1:12" ht="14.5" x14ac:dyDescent="0.3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87"/>
      <c r="K8" s="44"/>
      <c r="L8" s="79"/>
    </row>
    <row r="9" spans="1:12" ht="14.5" x14ac:dyDescent="0.3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87"/>
      <c r="K9" s="44"/>
      <c r="L9" s="79"/>
    </row>
    <row r="10" spans="1:12" ht="15" thickBot="1" x14ac:dyDescent="0.4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88"/>
      <c r="K10" s="44"/>
      <c r="L10" s="80"/>
    </row>
    <row r="11" spans="1:12" ht="14.5" x14ac:dyDescent="0.3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79"/>
    </row>
    <row r="12" spans="1:12" ht="14.5" x14ac:dyDescent="0.3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79"/>
    </row>
    <row r="13" spans="1:12" ht="14.5" x14ac:dyDescent="0.3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4.5" x14ac:dyDescent="0.3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58" t="s">
        <v>40</v>
      </c>
      <c r="F14" s="59">
        <v>60</v>
      </c>
      <c r="G14" s="59">
        <v>0.66</v>
      </c>
      <c r="H14" s="59">
        <v>0.12</v>
      </c>
      <c r="I14" s="69">
        <v>2.2799999999999998</v>
      </c>
      <c r="J14" s="59">
        <v>23</v>
      </c>
      <c r="K14" s="62" t="s">
        <v>41</v>
      </c>
      <c r="L14" s="63">
        <v>20.93</v>
      </c>
    </row>
    <row r="15" spans="1:12" ht="14.5" x14ac:dyDescent="0.35">
      <c r="A15" s="23"/>
      <c r="B15" s="15"/>
      <c r="C15" s="11"/>
      <c r="D15" s="7" t="s">
        <v>27</v>
      </c>
      <c r="E15" s="53" t="s">
        <v>50</v>
      </c>
      <c r="F15" s="54">
        <v>200</v>
      </c>
      <c r="G15" s="54">
        <v>5.14</v>
      </c>
      <c r="H15" s="54">
        <v>5.73</v>
      </c>
      <c r="I15" s="55">
        <v>12.95</v>
      </c>
      <c r="J15" s="54">
        <v>123.9</v>
      </c>
      <c r="K15" s="56">
        <v>68</v>
      </c>
      <c r="L15" s="57">
        <v>16.91</v>
      </c>
    </row>
    <row r="16" spans="1:12" ht="14.5" x14ac:dyDescent="0.35">
      <c r="A16" s="23"/>
      <c r="B16" s="15"/>
      <c r="C16" s="11"/>
      <c r="D16" s="7" t="s">
        <v>28</v>
      </c>
      <c r="E16" s="53" t="s">
        <v>66</v>
      </c>
      <c r="F16" s="54">
        <v>110</v>
      </c>
      <c r="G16" s="54">
        <v>13.65</v>
      </c>
      <c r="H16" s="54">
        <v>13.93</v>
      </c>
      <c r="I16" s="55">
        <v>8.15</v>
      </c>
      <c r="J16" s="54">
        <v>202</v>
      </c>
      <c r="K16" s="56" t="s">
        <v>42</v>
      </c>
      <c r="L16" s="57">
        <v>34.53</v>
      </c>
    </row>
    <row r="17" spans="1:12" ht="14.5" x14ac:dyDescent="0.35">
      <c r="A17" s="23"/>
      <c r="B17" s="15"/>
      <c r="C17" s="11"/>
      <c r="D17" s="7" t="s">
        <v>29</v>
      </c>
      <c r="E17" s="53" t="s">
        <v>43</v>
      </c>
      <c r="F17" s="54">
        <v>150</v>
      </c>
      <c r="G17" s="54">
        <v>4.5</v>
      </c>
      <c r="H17" s="54">
        <v>5.51</v>
      </c>
      <c r="I17" s="55">
        <v>26.54</v>
      </c>
      <c r="J17" s="54">
        <v>173.7</v>
      </c>
      <c r="K17" s="56" t="s">
        <v>44</v>
      </c>
      <c r="L17" s="57">
        <v>8.36</v>
      </c>
    </row>
    <row r="18" spans="1:12" ht="14.5" x14ac:dyDescent="0.35">
      <c r="A18" s="23"/>
      <c r="B18" s="15"/>
      <c r="C18" s="11"/>
      <c r="D18" s="7" t="s">
        <v>30</v>
      </c>
      <c r="E18" s="42" t="s">
        <v>119</v>
      </c>
      <c r="F18" s="43">
        <v>200</v>
      </c>
      <c r="G18" s="43">
        <v>3.87</v>
      </c>
      <c r="H18" s="43">
        <v>2.86</v>
      </c>
      <c r="I18" s="43">
        <v>11.19</v>
      </c>
      <c r="J18" s="43">
        <v>86</v>
      </c>
      <c r="K18" s="44" t="s">
        <v>48</v>
      </c>
      <c r="L18" s="94">
        <v>15</v>
      </c>
    </row>
    <row r="19" spans="1:12" ht="14.5" x14ac:dyDescent="0.35">
      <c r="A19" s="23"/>
      <c r="B19" s="15"/>
      <c r="C19" s="11"/>
      <c r="D19" s="7" t="s">
        <v>31</v>
      </c>
      <c r="E19" s="53" t="s">
        <v>47</v>
      </c>
      <c r="F19" s="54">
        <v>60</v>
      </c>
      <c r="G19" s="54">
        <v>4.5599999999999996</v>
      </c>
      <c r="H19" s="54">
        <v>0.48</v>
      </c>
      <c r="I19" s="55">
        <v>29.52</v>
      </c>
      <c r="J19" s="54">
        <v>140.6</v>
      </c>
      <c r="K19" s="56" t="s">
        <v>48</v>
      </c>
      <c r="L19" s="57">
        <v>4.32</v>
      </c>
    </row>
    <row r="20" spans="1:12" ht="14.5" x14ac:dyDescent="0.35">
      <c r="A20" s="23"/>
      <c r="B20" s="15"/>
      <c r="C20" s="11"/>
      <c r="D20" s="7" t="s">
        <v>32</v>
      </c>
      <c r="E20" s="53" t="s">
        <v>49</v>
      </c>
      <c r="F20" s="54">
        <v>30</v>
      </c>
      <c r="G20" s="54">
        <v>1.98</v>
      </c>
      <c r="H20" s="54">
        <v>0.36</v>
      </c>
      <c r="I20" s="55">
        <v>11.88</v>
      </c>
      <c r="J20" s="54">
        <v>58.7</v>
      </c>
      <c r="K20" s="56" t="s">
        <v>48</v>
      </c>
      <c r="L20" s="57">
        <v>2.78</v>
      </c>
    </row>
    <row r="21" spans="1:12" ht="14.5" x14ac:dyDescent="0.35">
      <c r="A21" s="23"/>
      <c r="B21" s="15"/>
      <c r="C21" s="11"/>
      <c r="D21" s="6"/>
      <c r="E21" s="64"/>
      <c r="F21" s="65"/>
      <c r="G21" s="65"/>
      <c r="H21" s="65"/>
      <c r="I21" s="66"/>
      <c r="J21" s="65"/>
      <c r="K21" s="67"/>
      <c r="L21" s="68"/>
    </row>
    <row r="22" spans="1:12" ht="14.5" x14ac:dyDescent="0.3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5" x14ac:dyDescent="0.35">
      <c r="A23" s="24"/>
      <c r="B23" s="17"/>
      <c r="C23" s="8"/>
      <c r="D23" s="18" t="s">
        <v>33</v>
      </c>
      <c r="E23" s="9"/>
      <c r="F23" s="19">
        <f>SUM(F14:F22)</f>
        <v>810</v>
      </c>
      <c r="G23" s="19">
        <f t="shared" ref="G23:J23" si="2">SUM(G14:G22)</f>
        <v>34.36</v>
      </c>
      <c r="H23" s="19">
        <f t="shared" si="2"/>
        <v>28.99</v>
      </c>
      <c r="I23" s="19">
        <f t="shared" si="2"/>
        <v>102.50999999999999</v>
      </c>
      <c r="J23" s="19">
        <f t="shared" si="2"/>
        <v>807.9</v>
      </c>
      <c r="K23" s="25"/>
      <c r="L23" s="19">
        <f t="shared" ref="L23" si="3">SUM(L14:L22)</f>
        <v>102.83000000000001</v>
      </c>
    </row>
    <row r="24" spans="1:12" ht="15" customHeight="1" thickBot="1" x14ac:dyDescent="0.3">
      <c r="A24" s="29">
        <f>A6</f>
        <v>1</v>
      </c>
      <c r="B24" s="30">
        <f>B6</f>
        <v>1</v>
      </c>
      <c r="C24" s="101" t="s">
        <v>4</v>
      </c>
      <c r="D24" s="102"/>
      <c r="E24" s="31"/>
      <c r="F24" s="32">
        <f>F13+F23</f>
        <v>810</v>
      </c>
      <c r="G24" s="32">
        <f t="shared" ref="G24:J24" si="4">G13+G23</f>
        <v>34.36</v>
      </c>
      <c r="H24" s="32">
        <f t="shared" si="4"/>
        <v>28.99</v>
      </c>
      <c r="I24" s="32">
        <f t="shared" si="4"/>
        <v>102.50999999999999</v>
      </c>
      <c r="J24" s="32">
        <f t="shared" si="4"/>
        <v>807.9</v>
      </c>
      <c r="K24" s="32"/>
      <c r="L24" s="32">
        <f t="shared" ref="L24" si="5">L13+L23</f>
        <v>102.83000000000001</v>
      </c>
    </row>
    <row r="25" spans="1:12" ht="14.5" x14ac:dyDescent="0.3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78"/>
    </row>
    <row r="26" spans="1:12" ht="14.5" x14ac:dyDescent="0.35">
      <c r="A26" s="14"/>
      <c r="B26" s="15"/>
      <c r="C26" s="11"/>
      <c r="D26" s="6" t="s">
        <v>108</v>
      </c>
      <c r="E26" s="42"/>
      <c r="F26" s="43"/>
      <c r="G26" s="43"/>
      <c r="H26" s="43"/>
      <c r="I26" s="43"/>
      <c r="J26" s="43"/>
      <c r="K26" s="44"/>
      <c r="L26" s="80"/>
    </row>
    <row r="27" spans="1:12" ht="14.5" x14ac:dyDescent="0.3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80"/>
    </row>
    <row r="28" spans="1:12" ht="14.5" x14ac:dyDescent="0.3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80"/>
    </row>
    <row r="29" spans="1:12" ht="14.5" x14ac:dyDescent="0.3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80"/>
    </row>
    <row r="30" spans="1:12" ht="14.5" x14ac:dyDescent="0.35">
      <c r="A30" s="14"/>
      <c r="B30" s="15"/>
      <c r="C30" s="11"/>
      <c r="D30" s="6" t="s">
        <v>112</v>
      </c>
      <c r="E30" s="42"/>
      <c r="F30" s="43"/>
      <c r="G30" s="43"/>
      <c r="H30" s="43"/>
      <c r="I30" s="43"/>
      <c r="J30" s="43"/>
      <c r="K30" s="44"/>
      <c r="L30" s="80"/>
    </row>
    <row r="31" spans="1:12" ht="14.5" x14ac:dyDescent="0.3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80"/>
    </row>
    <row r="32" spans="1:12" ht="14.5" x14ac:dyDescent="0.3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77">
        <f t="shared" si="9"/>
        <v>0</v>
      </c>
    </row>
    <row r="33" spans="1:12" ht="14.5" x14ac:dyDescent="0.3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99" t="s">
        <v>123</v>
      </c>
      <c r="F33" s="59">
        <v>60</v>
      </c>
      <c r="G33" s="60">
        <v>1.08</v>
      </c>
      <c r="H33" s="60">
        <v>2.39</v>
      </c>
      <c r="I33" s="61">
        <v>10.01</v>
      </c>
      <c r="J33" s="60">
        <v>65.8</v>
      </c>
      <c r="K33" s="100" t="s">
        <v>105</v>
      </c>
      <c r="L33" s="63">
        <v>3.37</v>
      </c>
    </row>
    <row r="34" spans="1:12" ht="14.5" x14ac:dyDescent="0.35">
      <c r="A34" s="14"/>
      <c r="B34" s="15"/>
      <c r="C34" s="11"/>
      <c r="D34" s="7" t="s">
        <v>27</v>
      </c>
      <c r="E34" s="53" t="s">
        <v>56</v>
      </c>
      <c r="F34" s="54">
        <v>200</v>
      </c>
      <c r="G34" s="54">
        <v>4.82</v>
      </c>
      <c r="H34" s="54">
        <v>5.94</v>
      </c>
      <c r="I34" s="55">
        <v>9.65</v>
      </c>
      <c r="J34" s="54">
        <v>111.4</v>
      </c>
      <c r="K34" s="56">
        <v>67</v>
      </c>
      <c r="L34" s="57">
        <v>16.73</v>
      </c>
    </row>
    <row r="35" spans="1:12" ht="14.5" x14ac:dyDescent="0.35">
      <c r="A35" s="14"/>
      <c r="B35" s="15"/>
      <c r="C35" s="11"/>
      <c r="D35" s="7" t="s">
        <v>28</v>
      </c>
      <c r="E35" s="53" t="s">
        <v>51</v>
      </c>
      <c r="F35" s="54">
        <v>100</v>
      </c>
      <c r="G35" s="54">
        <v>13.85</v>
      </c>
      <c r="H35" s="54">
        <v>7.41</v>
      </c>
      <c r="I35" s="55">
        <v>6.29</v>
      </c>
      <c r="J35" s="54">
        <v>177</v>
      </c>
      <c r="K35" s="95" t="s">
        <v>120</v>
      </c>
      <c r="L35" s="57">
        <v>34.28</v>
      </c>
    </row>
    <row r="36" spans="1:12" ht="14.5" x14ac:dyDescent="0.35">
      <c r="A36" s="14"/>
      <c r="B36" s="15"/>
      <c r="C36" s="11"/>
      <c r="D36" s="7" t="s">
        <v>29</v>
      </c>
      <c r="E36" s="53" t="s">
        <v>52</v>
      </c>
      <c r="F36" s="54">
        <v>150</v>
      </c>
      <c r="G36" s="54">
        <v>3.6</v>
      </c>
      <c r="H36" s="54">
        <v>4.79</v>
      </c>
      <c r="I36" s="55">
        <v>36.44</v>
      </c>
      <c r="J36" s="54">
        <v>203.2</v>
      </c>
      <c r="K36" s="56" t="s">
        <v>53</v>
      </c>
      <c r="L36" s="57">
        <v>20.420000000000002</v>
      </c>
    </row>
    <row r="37" spans="1:12" ht="14.5" x14ac:dyDescent="0.35">
      <c r="A37" s="14"/>
      <c r="B37" s="15"/>
      <c r="C37" s="11"/>
      <c r="D37" s="7" t="s">
        <v>30</v>
      </c>
      <c r="E37" s="64" t="s">
        <v>54</v>
      </c>
      <c r="F37" s="65">
        <v>200</v>
      </c>
      <c r="G37" s="65">
        <v>0.28000000000000003</v>
      </c>
      <c r="H37" s="65">
        <v>0.11</v>
      </c>
      <c r="I37" s="66">
        <v>8.35</v>
      </c>
      <c r="J37" s="65">
        <v>55</v>
      </c>
      <c r="K37" s="67" t="s">
        <v>55</v>
      </c>
      <c r="L37" s="68">
        <v>20.93</v>
      </c>
    </row>
    <row r="38" spans="1:12" ht="14.5" x14ac:dyDescent="0.35">
      <c r="A38" s="14"/>
      <c r="B38" s="15"/>
      <c r="C38" s="11"/>
      <c r="D38" s="7" t="s">
        <v>31</v>
      </c>
      <c r="E38" s="53" t="s">
        <v>47</v>
      </c>
      <c r="F38" s="54">
        <v>60</v>
      </c>
      <c r="G38" s="54">
        <v>4.5599999999999996</v>
      </c>
      <c r="H38" s="54">
        <v>0.48</v>
      </c>
      <c r="I38" s="55">
        <v>29.52</v>
      </c>
      <c r="J38" s="54">
        <v>140.6</v>
      </c>
      <c r="K38" s="56" t="s">
        <v>48</v>
      </c>
      <c r="L38" s="57">
        <v>4.32</v>
      </c>
    </row>
    <row r="39" spans="1:12" ht="14.5" x14ac:dyDescent="0.35">
      <c r="A39" s="14"/>
      <c r="B39" s="15"/>
      <c r="C39" s="11"/>
      <c r="D39" s="7" t="s">
        <v>32</v>
      </c>
      <c r="E39" s="53" t="s">
        <v>49</v>
      </c>
      <c r="F39" s="54">
        <v>30</v>
      </c>
      <c r="G39" s="54">
        <v>1.98</v>
      </c>
      <c r="H39" s="54">
        <v>0.36</v>
      </c>
      <c r="I39" s="55">
        <v>11.88</v>
      </c>
      <c r="J39" s="54">
        <v>58.7</v>
      </c>
      <c r="K39" s="56" t="s">
        <v>48</v>
      </c>
      <c r="L39" s="57">
        <v>2.78</v>
      </c>
    </row>
    <row r="40" spans="1:12" ht="14.5" x14ac:dyDescent="0.3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5" x14ac:dyDescent="0.3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5" x14ac:dyDescent="0.35">
      <c r="A42" s="16"/>
      <c r="B42" s="17"/>
      <c r="C42" s="8"/>
      <c r="D42" s="18" t="s">
        <v>33</v>
      </c>
      <c r="E42" s="9"/>
      <c r="F42" s="19">
        <f>SUM(F33:F41)</f>
        <v>800</v>
      </c>
      <c r="G42" s="19">
        <f t="shared" ref="G42" si="10">SUM(G33:G41)</f>
        <v>30.17</v>
      </c>
      <c r="H42" s="19">
        <f t="shared" ref="H42" si="11">SUM(H33:H41)</f>
        <v>21.48</v>
      </c>
      <c r="I42" s="19">
        <f t="shared" ref="I42" si="12">SUM(I33:I41)</f>
        <v>112.13999999999999</v>
      </c>
      <c r="J42" s="19">
        <f t="shared" ref="J42:L42" si="13">SUM(J33:J41)</f>
        <v>811.7</v>
      </c>
      <c r="K42" s="25"/>
      <c r="L42" s="19">
        <f t="shared" si="13"/>
        <v>102.83000000000001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101" t="s">
        <v>4</v>
      </c>
      <c r="D43" s="102"/>
      <c r="E43" s="31"/>
      <c r="F43" s="32">
        <f>F32+F42</f>
        <v>800</v>
      </c>
      <c r="G43" s="32">
        <f t="shared" ref="G43" si="14">G32+G42</f>
        <v>30.17</v>
      </c>
      <c r="H43" s="32">
        <f t="shared" ref="H43" si="15">H32+H42</f>
        <v>21.48</v>
      </c>
      <c r="I43" s="32">
        <f t="shared" ref="I43" si="16">I32+I42</f>
        <v>112.13999999999999</v>
      </c>
      <c r="J43" s="32">
        <f t="shared" ref="J43:L43" si="17">J32+J42</f>
        <v>811.7</v>
      </c>
      <c r="K43" s="32"/>
      <c r="L43" s="32">
        <f t="shared" si="17"/>
        <v>102.83000000000001</v>
      </c>
    </row>
    <row r="44" spans="1:12" ht="14.5" x14ac:dyDescent="0.3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78"/>
    </row>
    <row r="45" spans="1:12" ht="14.5" x14ac:dyDescent="0.35">
      <c r="A45" s="23"/>
      <c r="B45" s="15"/>
      <c r="C45" s="11"/>
      <c r="D45" s="6" t="s">
        <v>109</v>
      </c>
      <c r="E45" s="42"/>
      <c r="F45" s="43"/>
      <c r="G45" s="43"/>
      <c r="H45" s="43"/>
      <c r="I45" s="43"/>
      <c r="J45" s="43"/>
      <c r="K45" s="44"/>
      <c r="L45" s="80"/>
    </row>
    <row r="46" spans="1:12" ht="14.5" x14ac:dyDescent="0.3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80"/>
    </row>
    <row r="47" spans="1:12" ht="14.5" x14ac:dyDescent="0.3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80"/>
    </row>
    <row r="48" spans="1:12" ht="14.5" x14ac:dyDescent="0.3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80"/>
    </row>
    <row r="49" spans="1:12" ht="14.5" x14ac:dyDescent="0.3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79"/>
    </row>
    <row r="50" spans="1:12" ht="14.5" x14ac:dyDescent="0.3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79"/>
    </row>
    <row r="51" spans="1:12" ht="14.5" x14ac:dyDescent="0.3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4.5" x14ac:dyDescent="0.3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51" t="s">
        <v>78</v>
      </c>
      <c r="F52" s="43">
        <v>60</v>
      </c>
      <c r="G52" s="43">
        <v>0.48</v>
      </c>
      <c r="H52" s="43">
        <v>0.06</v>
      </c>
      <c r="I52" s="43">
        <v>1.5</v>
      </c>
      <c r="J52" s="43">
        <v>8.5</v>
      </c>
      <c r="K52" s="52" t="s">
        <v>57</v>
      </c>
      <c r="L52" s="81">
        <v>19.63</v>
      </c>
    </row>
    <row r="53" spans="1:12" ht="14.5" x14ac:dyDescent="0.35">
      <c r="A53" s="23"/>
      <c r="B53" s="15"/>
      <c r="C53" s="11"/>
      <c r="D53" s="7" t="s">
        <v>27</v>
      </c>
      <c r="E53" s="51" t="s">
        <v>58</v>
      </c>
      <c r="F53" s="43">
        <v>200</v>
      </c>
      <c r="G53" s="43">
        <v>4.8</v>
      </c>
      <c r="H53" s="43">
        <v>2.17</v>
      </c>
      <c r="I53" s="43">
        <v>15.53</v>
      </c>
      <c r="J53" s="43">
        <v>100.9</v>
      </c>
      <c r="K53" s="52" t="s">
        <v>59</v>
      </c>
      <c r="L53" s="42">
        <v>8.51</v>
      </c>
    </row>
    <row r="54" spans="1:12" ht="14.5" x14ac:dyDescent="0.35">
      <c r="A54" s="23"/>
      <c r="B54" s="15"/>
      <c r="C54" s="11"/>
      <c r="D54" s="7" t="s">
        <v>28</v>
      </c>
      <c r="E54" s="51" t="s">
        <v>60</v>
      </c>
      <c r="F54" s="43">
        <v>100</v>
      </c>
      <c r="G54" s="43">
        <v>13.39</v>
      </c>
      <c r="H54" s="43">
        <v>12.69</v>
      </c>
      <c r="I54" s="43">
        <v>5.33</v>
      </c>
      <c r="J54" s="43">
        <v>189.2</v>
      </c>
      <c r="K54" s="44" t="s">
        <v>113</v>
      </c>
      <c r="L54" s="42">
        <v>37.479999999999997</v>
      </c>
    </row>
    <row r="55" spans="1:12" ht="14.5" x14ac:dyDescent="0.35">
      <c r="A55" s="23"/>
      <c r="B55" s="15"/>
      <c r="C55" s="11"/>
      <c r="D55" s="7" t="s">
        <v>29</v>
      </c>
      <c r="E55" s="42" t="s">
        <v>82</v>
      </c>
      <c r="F55" s="43">
        <v>150</v>
      </c>
      <c r="G55" s="43">
        <v>3.53</v>
      </c>
      <c r="H55" s="43">
        <v>4.54</v>
      </c>
      <c r="I55" s="43">
        <v>14.6</v>
      </c>
      <c r="J55" s="43">
        <v>113.5</v>
      </c>
      <c r="K55" s="44" t="s">
        <v>114</v>
      </c>
      <c r="L55" s="81">
        <v>6.4</v>
      </c>
    </row>
    <row r="56" spans="1:12" ht="14.5" x14ac:dyDescent="0.35">
      <c r="A56" s="23"/>
      <c r="B56" s="15"/>
      <c r="C56" s="11"/>
      <c r="D56" s="7" t="s">
        <v>30</v>
      </c>
      <c r="E56" s="51" t="s">
        <v>61</v>
      </c>
      <c r="F56" s="43">
        <v>200</v>
      </c>
      <c r="G56" s="43">
        <v>0.24</v>
      </c>
      <c r="H56" s="43">
        <v>0.08</v>
      </c>
      <c r="I56" s="43">
        <v>12.22</v>
      </c>
      <c r="J56" s="43">
        <v>50.5</v>
      </c>
      <c r="K56" s="52" t="s">
        <v>62</v>
      </c>
      <c r="L56" s="42">
        <v>11.58</v>
      </c>
    </row>
    <row r="57" spans="1:12" ht="14.5" x14ac:dyDescent="0.35">
      <c r="A57" s="23"/>
      <c r="B57" s="15"/>
      <c r="C57" s="11"/>
      <c r="D57" s="7" t="s">
        <v>31</v>
      </c>
      <c r="E57" s="53" t="s">
        <v>47</v>
      </c>
      <c r="F57" s="54">
        <v>60</v>
      </c>
      <c r="G57" s="54">
        <v>4.5599999999999996</v>
      </c>
      <c r="H57" s="54">
        <v>0.48</v>
      </c>
      <c r="I57" s="55">
        <v>29.52</v>
      </c>
      <c r="J57" s="54">
        <v>140.6</v>
      </c>
      <c r="K57" s="56" t="s">
        <v>48</v>
      </c>
      <c r="L57" s="57">
        <v>4.32</v>
      </c>
    </row>
    <row r="58" spans="1:12" ht="14.5" x14ac:dyDescent="0.35">
      <c r="A58" s="23"/>
      <c r="B58" s="15"/>
      <c r="C58" s="11"/>
      <c r="D58" s="7" t="s">
        <v>32</v>
      </c>
      <c r="E58" s="53" t="s">
        <v>49</v>
      </c>
      <c r="F58" s="54">
        <v>30</v>
      </c>
      <c r="G58" s="54">
        <v>1.98</v>
      </c>
      <c r="H58" s="54">
        <v>0.36</v>
      </c>
      <c r="I58" s="55">
        <v>11.88</v>
      </c>
      <c r="J58" s="54">
        <v>58.7</v>
      </c>
      <c r="K58" s="56" t="s">
        <v>48</v>
      </c>
      <c r="L58" s="57">
        <v>2.78</v>
      </c>
    </row>
    <row r="59" spans="1:12" ht="14.5" x14ac:dyDescent="0.35">
      <c r="A59" s="23"/>
      <c r="B59" s="15"/>
      <c r="C59" s="11"/>
      <c r="D59" s="108" t="s">
        <v>24</v>
      </c>
      <c r="E59" s="42" t="s">
        <v>124</v>
      </c>
      <c r="F59" s="43">
        <v>100</v>
      </c>
      <c r="G59" s="43">
        <v>0.3</v>
      </c>
      <c r="H59" s="43">
        <v>0.3</v>
      </c>
      <c r="I59" s="43">
        <v>11.4</v>
      </c>
      <c r="J59" s="43">
        <v>52</v>
      </c>
      <c r="K59" s="52" t="s">
        <v>48</v>
      </c>
      <c r="L59" s="81">
        <v>12.13</v>
      </c>
    </row>
    <row r="60" spans="1:12" ht="14.5" x14ac:dyDescent="0.3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5" x14ac:dyDescent="0.35">
      <c r="A61" s="24"/>
      <c r="B61" s="17"/>
      <c r="C61" s="8"/>
      <c r="D61" s="18" t="s">
        <v>33</v>
      </c>
      <c r="E61" s="9"/>
      <c r="F61" s="19">
        <f>SUM(F52:F60)</f>
        <v>900</v>
      </c>
      <c r="G61" s="19">
        <f t="shared" ref="G61" si="22">SUM(G52:G60)</f>
        <v>29.28</v>
      </c>
      <c r="H61" s="19">
        <f t="shared" ref="H61" si="23">SUM(H52:H60)</f>
        <v>20.68</v>
      </c>
      <c r="I61" s="19">
        <f t="shared" ref="I61" si="24">SUM(I52:I60)</f>
        <v>101.98</v>
      </c>
      <c r="J61" s="19">
        <f t="shared" ref="J61:L61" si="25">SUM(J52:J60)</f>
        <v>713.90000000000009</v>
      </c>
      <c r="K61" s="25"/>
      <c r="L61" s="19">
        <f t="shared" si="25"/>
        <v>102.83000000000001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101" t="s">
        <v>4</v>
      </c>
      <c r="D62" s="102"/>
      <c r="E62" s="31"/>
      <c r="F62" s="32">
        <f>F51+F61</f>
        <v>900</v>
      </c>
      <c r="G62" s="32">
        <f t="shared" ref="G62" si="26">G51+G61</f>
        <v>29.28</v>
      </c>
      <c r="H62" s="32">
        <f t="shared" ref="H62" si="27">H51+H61</f>
        <v>20.68</v>
      </c>
      <c r="I62" s="32">
        <f t="shared" ref="I62" si="28">I51+I61</f>
        <v>101.98</v>
      </c>
      <c r="J62" s="32">
        <f t="shared" ref="J62:L62" si="29">J51+J61</f>
        <v>713.90000000000009</v>
      </c>
      <c r="K62" s="32"/>
      <c r="L62" s="32">
        <f t="shared" si="29"/>
        <v>102.83000000000001</v>
      </c>
    </row>
    <row r="63" spans="1:12" ht="14.5" x14ac:dyDescent="0.3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82"/>
    </row>
    <row r="64" spans="1:12" ht="14.5" x14ac:dyDescent="0.35">
      <c r="A64" s="23"/>
      <c r="B64" s="15"/>
      <c r="C64" s="11"/>
      <c r="D64" s="6" t="s">
        <v>108</v>
      </c>
      <c r="E64" s="42"/>
      <c r="F64" s="43"/>
      <c r="G64" s="43"/>
      <c r="H64" s="43"/>
      <c r="I64" s="43"/>
      <c r="J64" s="43"/>
      <c r="K64" s="44"/>
      <c r="L64" s="79"/>
    </row>
    <row r="65" spans="1:12" ht="14.5" x14ac:dyDescent="0.3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79"/>
    </row>
    <row r="66" spans="1:12" ht="14.5" x14ac:dyDescent="0.3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80"/>
    </row>
    <row r="67" spans="1:12" ht="14.5" x14ac:dyDescent="0.3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79"/>
    </row>
    <row r="68" spans="1:12" ht="14.5" x14ac:dyDescent="0.35">
      <c r="A68" s="23"/>
      <c r="B68" s="15"/>
      <c r="C68" s="11"/>
      <c r="D68" s="85" t="s">
        <v>111</v>
      </c>
      <c r="E68" s="42"/>
      <c r="F68" s="43"/>
      <c r="G68" s="43"/>
      <c r="H68" s="43"/>
      <c r="I68" s="43"/>
      <c r="J68" s="43"/>
      <c r="K68" s="44"/>
      <c r="L68" s="80"/>
    </row>
    <row r="69" spans="1:12" ht="14.5" x14ac:dyDescent="0.3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5" x14ac:dyDescent="0.3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4.5" x14ac:dyDescent="0.3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51" t="s">
        <v>40</v>
      </c>
      <c r="F71" s="43">
        <v>60</v>
      </c>
      <c r="G71" s="43">
        <v>1</v>
      </c>
      <c r="H71" s="43">
        <v>0</v>
      </c>
      <c r="I71" s="43">
        <v>2</v>
      </c>
      <c r="J71" s="43">
        <v>23</v>
      </c>
      <c r="K71" s="52" t="s">
        <v>41</v>
      </c>
      <c r="L71" s="80">
        <v>20.93</v>
      </c>
    </row>
    <row r="72" spans="1:12" ht="14.5" x14ac:dyDescent="0.35">
      <c r="A72" s="23"/>
      <c r="B72" s="15"/>
      <c r="C72" s="11"/>
      <c r="D72" s="7" t="s">
        <v>27</v>
      </c>
      <c r="E72" s="51" t="s">
        <v>65</v>
      </c>
      <c r="F72" s="43">
        <v>235</v>
      </c>
      <c r="G72" s="43">
        <v>9</v>
      </c>
      <c r="H72" s="43">
        <v>7</v>
      </c>
      <c r="I72" s="43">
        <v>17</v>
      </c>
      <c r="J72" s="43">
        <v>187</v>
      </c>
      <c r="K72" s="44">
        <v>45</v>
      </c>
      <c r="L72" s="80">
        <v>32.44</v>
      </c>
    </row>
    <row r="73" spans="1:12" ht="14.5" x14ac:dyDescent="0.35">
      <c r="A73" s="23"/>
      <c r="B73" s="15"/>
      <c r="C73" s="11"/>
      <c r="D73" s="7" t="s">
        <v>28</v>
      </c>
      <c r="E73" s="51" t="s">
        <v>67</v>
      </c>
      <c r="F73" s="43">
        <v>105</v>
      </c>
      <c r="G73" s="43">
        <v>14.3</v>
      </c>
      <c r="H73" s="43">
        <v>3.24</v>
      </c>
      <c r="I73" s="43">
        <v>10.029999999999999</v>
      </c>
      <c r="J73" s="43">
        <v>146.4</v>
      </c>
      <c r="K73" s="52" t="s">
        <v>68</v>
      </c>
      <c r="L73" s="79">
        <v>30.94</v>
      </c>
    </row>
    <row r="74" spans="1:12" ht="14.5" x14ac:dyDescent="0.35">
      <c r="A74" s="23"/>
      <c r="B74" s="15"/>
      <c r="C74" s="11"/>
      <c r="D74" s="7" t="s">
        <v>29</v>
      </c>
      <c r="E74" s="51" t="s">
        <v>69</v>
      </c>
      <c r="F74" s="43">
        <v>150</v>
      </c>
      <c r="G74" s="43">
        <v>3</v>
      </c>
      <c r="H74" s="43">
        <v>9</v>
      </c>
      <c r="I74" s="43">
        <v>13</v>
      </c>
      <c r="J74" s="43">
        <v>166</v>
      </c>
      <c r="K74" s="52" t="s">
        <v>70</v>
      </c>
      <c r="L74" s="79">
        <v>5.94</v>
      </c>
    </row>
    <row r="75" spans="1:12" ht="14.5" x14ac:dyDescent="0.35">
      <c r="A75" s="23"/>
      <c r="B75" s="15"/>
      <c r="C75" s="11"/>
      <c r="D75" s="7" t="s">
        <v>30</v>
      </c>
      <c r="E75" s="51" t="s">
        <v>71</v>
      </c>
      <c r="F75" s="43">
        <v>200</v>
      </c>
      <c r="G75" s="43">
        <v>0</v>
      </c>
      <c r="H75" s="43">
        <v>0</v>
      </c>
      <c r="I75" s="43">
        <v>20</v>
      </c>
      <c r="J75" s="43">
        <v>81</v>
      </c>
      <c r="K75" s="52" t="s">
        <v>46</v>
      </c>
      <c r="L75" s="79">
        <v>5.48</v>
      </c>
    </row>
    <row r="76" spans="1:12" ht="14.5" x14ac:dyDescent="0.35">
      <c r="A76" s="23"/>
      <c r="B76" s="15"/>
      <c r="C76" s="11"/>
      <c r="D76" s="7" t="s">
        <v>31</v>
      </c>
      <c r="E76" s="53" t="s">
        <v>47</v>
      </c>
      <c r="F76" s="54">
        <v>60</v>
      </c>
      <c r="G76" s="54">
        <v>4.5599999999999996</v>
      </c>
      <c r="H76" s="54">
        <v>0.48</v>
      </c>
      <c r="I76" s="55">
        <v>29.52</v>
      </c>
      <c r="J76" s="54">
        <v>140.6</v>
      </c>
      <c r="K76" s="56" t="s">
        <v>48</v>
      </c>
      <c r="L76" s="57">
        <v>4.32</v>
      </c>
    </row>
    <row r="77" spans="1:12" ht="14.5" x14ac:dyDescent="0.35">
      <c r="A77" s="23"/>
      <c r="B77" s="15"/>
      <c r="C77" s="11"/>
      <c r="D77" s="7" t="s">
        <v>32</v>
      </c>
      <c r="E77" s="53" t="s">
        <v>49</v>
      </c>
      <c r="F77" s="54">
        <v>30</v>
      </c>
      <c r="G77" s="54">
        <v>1.98</v>
      </c>
      <c r="H77" s="54">
        <v>0.36</v>
      </c>
      <c r="I77" s="55">
        <v>11.88</v>
      </c>
      <c r="J77" s="54">
        <v>58.7</v>
      </c>
      <c r="K77" s="56" t="s">
        <v>48</v>
      </c>
      <c r="L77" s="57">
        <v>2.78</v>
      </c>
    </row>
    <row r="78" spans="1:12" ht="14.5" x14ac:dyDescent="0.3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79"/>
    </row>
    <row r="79" spans="1:12" ht="14.5" x14ac:dyDescent="0.3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79"/>
    </row>
    <row r="80" spans="1:12" ht="14.5" x14ac:dyDescent="0.35">
      <c r="A80" s="24"/>
      <c r="B80" s="17"/>
      <c r="C80" s="8"/>
      <c r="D80" s="18" t="s">
        <v>33</v>
      </c>
      <c r="E80" s="9"/>
      <c r="F80" s="19">
        <f>SUM(F71:F79)</f>
        <v>840</v>
      </c>
      <c r="G80" s="19">
        <f t="shared" ref="G80" si="34">SUM(G71:G79)</f>
        <v>33.839999999999996</v>
      </c>
      <c r="H80" s="19">
        <f t="shared" ref="H80" si="35">SUM(H71:H79)</f>
        <v>20.080000000000002</v>
      </c>
      <c r="I80" s="19">
        <f t="shared" ref="I80" si="36">SUM(I71:I79)</f>
        <v>103.42999999999999</v>
      </c>
      <c r="J80" s="19">
        <f t="shared" ref="J80:L80" si="37">SUM(J71:J79)</f>
        <v>802.7</v>
      </c>
      <c r="K80" s="25"/>
      <c r="L80" s="19">
        <f t="shared" si="37"/>
        <v>102.83000000000001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101" t="s">
        <v>4</v>
      </c>
      <c r="D81" s="102"/>
      <c r="E81" s="31"/>
      <c r="F81" s="32">
        <f>F70+F80</f>
        <v>840</v>
      </c>
      <c r="G81" s="32">
        <f t="shared" ref="G81" si="38">G70+G80</f>
        <v>33.839999999999996</v>
      </c>
      <c r="H81" s="32">
        <f t="shared" ref="H81" si="39">H70+H80</f>
        <v>20.080000000000002</v>
      </c>
      <c r="I81" s="32">
        <f t="shared" ref="I81" si="40">I70+I80</f>
        <v>103.42999999999999</v>
      </c>
      <c r="J81" s="32">
        <f t="shared" ref="J81:L81" si="41">J70+J80</f>
        <v>802.7</v>
      </c>
      <c r="K81" s="32"/>
      <c r="L81" s="32">
        <f t="shared" si="41"/>
        <v>102.83000000000001</v>
      </c>
    </row>
    <row r="82" spans="1:12" ht="14.5" x14ac:dyDescent="0.3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82"/>
    </row>
    <row r="83" spans="1:12" ht="14.5" x14ac:dyDescent="0.35">
      <c r="A83" s="23"/>
      <c r="B83" s="15"/>
      <c r="C83" s="11"/>
      <c r="D83" s="6" t="s">
        <v>109</v>
      </c>
      <c r="E83" s="42"/>
      <c r="F83" s="43"/>
      <c r="G83" s="43"/>
      <c r="H83" s="43"/>
      <c r="I83" s="43"/>
      <c r="J83" s="43"/>
      <c r="K83" s="44"/>
      <c r="L83" s="80"/>
    </row>
    <row r="84" spans="1:12" ht="14.5" x14ac:dyDescent="0.3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79"/>
    </row>
    <row r="85" spans="1:12" ht="14.5" x14ac:dyDescent="0.3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80"/>
    </row>
    <row r="86" spans="1:12" ht="14.5" x14ac:dyDescent="0.3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80"/>
    </row>
    <row r="87" spans="1:12" ht="14.5" x14ac:dyDescent="0.3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79"/>
    </row>
    <row r="88" spans="1:12" ht="14.5" x14ac:dyDescent="0.3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79"/>
    </row>
    <row r="89" spans="1:12" ht="14.5" x14ac:dyDescent="0.3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>SUM(J82:J88)</f>
        <v>0</v>
      </c>
      <c r="K89" s="25"/>
      <c r="L89" s="19">
        <f>SUM(L82:L88)</f>
        <v>0</v>
      </c>
    </row>
    <row r="90" spans="1:12" ht="14.5" x14ac:dyDescent="0.3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91" t="s">
        <v>115</v>
      </c>
      <c r="F90" s="59">
        <v>60</v>
      </c>
      <c r="G90" s="59">
        <v>0.71</v>
      </c>
      <c r="H90" s="59">
        <v>5.38</v>
      </c>
      <c r="I90" s="69">
        <v>4.01</v>
      </c>
      <c r="J90" s="59">
        <v>87.1</v>
      </c>
      <c r="K90" s="92" t="s">
        <v>116</v>
      </c>
      <c r="L90" s="63">
        <v>7.45</v>
      </c>
    </row>
    <row r="91" spans="1:12" ht="14.5" x14ac:dyDescent="0.35">
      <c r="A91" s="23"/>
      <c r="B91" s="15"/>
      <c r="C91" s="11"/>
      <c r="D91" s="7" t="s">
        <v>27</v>
      </c>
      <c r="E91" s="53" t="s">
        <v>100</v>
      </c>
      <c r="F91" s="54">
        <v>200</v>
      </c>
      <c r="G91" s="54">
        <v>1.4</v>
      </c>
      <c r="H91" s="54">
        <v>3.7</v>
      </c>
      <c r="I91" s="55">
        <v>8.06</v>
      </c>
      <c r="J91" s="54">
        <v>105</v>
      </c>
      <c r="K91" s="56" t="s">
        <v>101</v>
      </c>
      <c r="L91" s="57">
        <v>20.75</v>
      </c>
    </row>
    <row r="92" spans="1:12" ht="14.5" x14ac:dyDescent="0.35">
      <c r="A92" s="23"/>
      <c r="B92" s="15"/>
      <c r="C92" s="11"/>
      <c r="D92" s="7" t="s">
        <v>28</v>
      </c>
      <c r="E92" s="53" t="s">
        <v>72</v>
      </c>
      <c r="F92" s="54">
        <v>105</v>
      </c>
      <c r="G92" s="54">
        <v>7</v>
      </c>
      <c r="H92" s="54">
        <v>6</v>
      </c>
      <c r="I92" s="55">
        <v>7</v>
      </c>
      <c r="J92" s="54">
        <v>131</v>
      </c>
      <c r="K92" s="56" t="s">
        <v>73</v>
      </c>
      <c r="L92" s="57">
        <v>38.32</v>
      </c>
    </row>
    <row r="93" spans="1:12" ht="14.5" x14ac:dyDescent="0.35">
      <c r="A93" s="23"/>
      <c r="B93" s="15"/>
      <c r="C93" s="11"/>
      <c r="D93" s="7" t="s">
        <v>29</v>
      </c>
      <c r="E93" s="53" t="s">
        <v>74</v>
      </c>
      <c r="F93" s="54">
        <v>150</v>
      </c>
      <c r="G93" s="54">
        <v>5.32</v>
      </c>
      <c r="H93" s="54">
        <v>4.92</v>
      </c>
      <c r="I93" s="55">
        <v>32.799999999999997</v>
      </c>
      <c r="J93" s="54">
        <v>196.8</v>
      </c>
      <c r="K93" s="56" t="s">
        <v>75</v>
      </c>
      <c r="L93" s="57">
        <v>10.71</v>
      </c>
    </row>
    <row r="94" spans="1:12" ht="14.5" x14ac:dyDescent="0.35">
      <c r="A94" s="23"/>
      <c r="B94" s="15"/>
      <c r="C94" s="11"/>
      <c r="D94" s="7" t="s">
        <v>30</v>
      </c>
      <c r="E94" s="64" t="s">
        <v>76</v>
      </c>
      <c r="F94" s="65">
        <v>200</v>
      </c>
      <c r="G94" s="65">
        <v>1</v>
      </c>
      <c r="H94" s="65">
        <v>0.2</v>
      </c>
      <c r="I94" s="66">
        <v>20.2</v>
      </c>
      <c r="J94" s="65">
        <v>88</v>
      </c>
      <c r="K94" s="67" t="s">
        <v>48</v>
      </c>
      <c r="L94" s="68">
        <v>18.5</v>
      </c>
    </row>
    <row r="95" spans="1:12" ht="14.5" x14ac:dyDescent="0.35">
      <c r="A95" s="23"/>
      <c r="B95" s="15"/>
      <c r="C95" s="11"/>
      <c r="D95" s="7" t="s">
        <v>31</v>
      </c>
      <c r="E95" s="53" t="s">
        <v>47</v>
      </c>
      <c r="F95" s="54">
        <v>60</v>
      </c>
      <c r="G95" s="54">
        <v>4.5599999999999996</v>
      </c>
      <c r="H95" s="54">
        <v>0.48</v>
      </c>
      <c r="I95" s="55">
        <v>29.52</v>
      </c>
      <c r="J95" s="54">
        <v>140.6</v>
      </c>
      <c r="K95" s="56" t="s">
        <v>48</v>
      </c>
      <c r="L95" s="57">
        <v>4.32</v>
      </c>
    </row>
    <row r="96" spans="1:12" ht="14.5" x14ac:dyDescent="0.35">
      <c r="A96" s="23"/>
      <c r="B96" s="15"/>
      <c r="C96" s="11"/>
      <c r="D96" s="7" t="s">
        <v>32</v>
      </c>
      <c r="E96" s="53" t="s">
        <v>49</v>
      </c>
      <c r="F96" s="54">
        <v>30</v>
      </c>
      <c r="G96" s="54">
        <v>1.98</v>
      </c>
      <c r="H96" s="54">
        <v>0.36</v>
      </c>
      <c r="I96" s="55">
        <v>11.88</v>
      </c>
      <c r="J96" s="54">
        <v>58.7</v>
      </c>
      <c r="K96" s="56" t="s">
        <v>48</v>
      </c>
      <c r="L96" s="57">
        <v>2.78</v>
      </c>
    </row>
    <row r="97" spans="1:12" ht="14.5" x14ac:dyDescent="0.35">
      <c r="A97" s="23"/>
      <c r="B97" s="15"/>
      <c r="C97" s="11"/>
      <c r="D97" s="6"/>
      <c r="E97" s="64"/>
      <c r="F97" s="65"/>
      <c r="G97" s="65"/>
      <c r="H97" s="65"/>
      <c r="I97" s="66"/>
      <c r="J97" s="65"/>
      <c r="K97" s="67"/>
      <c r="L97" s="68"/>
    </row>
    <row r="98" spans="1:12" ht="14.5" x14ac:dyDescent="0.3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5" x14ac:dyDescent="0.35">
      <c r="A99" s="24"/>
      <c r="B99" s="17"/>
      <c r="C99" s="8"/>
      <c r="D99" s="18" t="s">
        <v>33</v>
      </c>
      <c r="E99" s="9"/>
      <c r="F99" s="19">
        <f>SUM(F90:F98)</f>
        <v>805</v>
      </c>
      <c r="G99" s="19">
        <f>SUM(G90:G98)</f>
        <v>21.97</v>
      </c>
      <c r="H99" s="19">
        <f>SUM(H90:H98)</f>
        <v>21.04</v>
      </c>
      <c r="I99" s="19">
        <f>SUM(I90:I98)</f>
        <v>113.46999999999998</v>
      </c>
      <c r="J99" s="19">
        <f>SUM(J90:J98)</f>
        <v>807.20000000000016</v>
      </c>
      <c r="K99" s="25"/>
      <c r="L99" s="19">
        <f>SUM(L90:L98)</f>
        <v>102.82999999999998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101" t="s">
        <v>4</v>
      </c>
      <c r="D100" s="102"/>
      <c r="E100" s="31"/>
      <c r="F100" s="32">
        <f>F89+F99</f>
        <v>805</v>
      </c>
      <c r="G100" s="32">
        <f>G89+G99</f>
        <v>21.97</v>
      </c>
      <c r="H100" s="32">
        <f>H89+H99</f>
        <v>21.04</v>
      </c>
      <c r="I100" s="32">
        <f>I89+I99</f>
        <v>113.46999999999998</v>
      </c>
      <c r="J100" s="32">
        <f>J89+J99</f>
        <v>807.20000000000016</v>
      </c>
      <c r="K100" s="32"/>
      <c r="L100" s="32">
        <f>L89+L99</f>
        <v>102.82999999999998</v>
      </c>
    </row>
    <row r="101" spans="1:12" ht="14.5" x14ac:dyDescent="0.35">
      <c r="A101" s="20">
        <v>2</v>
      </c>
      <c r="B101" s="21">
        <v>1</v>
      </c>
      <c r="C101" s="22" t="s">
        <v>20</v>
      </c>
      <c r="D101" s="5" t="s">
        <v>21</v>
      </c>
      <c r="E101" s="42"/>
      <c r="F101" s="40"/>
      <c r="G101" s="40"/>
      <c r="H101" s="40"/>
      <c r="I101" s="40"/>
      <c r="J101" s="40"/>
      <c r="K101" s="41"/>
      <c r="L101" s="82"/>
    </row>
    <row r="102" spans="1:12" ht="14.5" x14ac:dyDescent="0.35">
      <c r="A102" s="23"/>
      <c r="B102" s="15"/>
      <c r="C102" s="11"/>
      <c r="D102" s="6" t="s">
        <v>108</v>
      </c>
      <c r="E102" s="42"/>
      <c r="F102" s="43"/>
      <c r="G102" s="43"/>
      <c r="H102" s="43"/>
      <c r="I102" s="43"/>
      <c r="J102" s="43"/>
      <c r="K102" s="44"/>
      <c r="L102" s="80"/>
    </row>
    <row r="103" spans="1:12" ht="14.5" customHeight="1" x14ac:dyDescent="0.3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80"/>
    </row>
    <row r="104" spans="1:12" ht="14.5" x14ac:dyDescent="0.35">
      <c r="A104" s="23"/>
      <c r="B104" s="15"/>
      <c r="C104" s="11"/>
      <c r="D104" s="7" t="s">
        <v>23</v>
      </c>
      <c r="E104" s="42"/>
      <c r="F104" s="54"/>
      <c r="G104" s="54"/>
      <c r="H104" s="54"/>
      <c r="I104" s="55"/>
      <c r="J104" s="54"/>
      <c r="K104" s="56"/>
      <c r="L104" s="57"/>
    </row>
    <row r="105" spans="1:12" ht="14.5" x14ac:dyDescent="0.3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79"/>
    </row>
    <row r="106" spans="1:12" ht="14.5" x14ac:dyDescent="0.35">
      <c r="A106" s="23"/>
      <c r="B106" s="15"/>
      <c r="C106" s="11"/>
      <c r="D106" s="6" t="s">
        <v>108</v>
      </c>
      <c r="E106" s="42"/>
      <c r="F106" s="43"/>
      <c r="G106" s="43"/>
      <c r="H106" s="43"/>
      <c r="I106" s="43"/>
      <c r="J106" s="43"/>
      <c r="K106" s="44"/>
      <c r="L106" s="80"/>
    </row>
    <row r="107" spans="1:12" ht="14.5" x14ac:dyDescent="0.3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79"/>
    </row>
    <row r="108" spans="1:12" ht="14.5" x14ac:dyDescent="0.3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45">SUM(G101:G107)</f>
        <v>0</v>
      </c>
      <c r="H108" s="19">
        <f t="shared" si="45"/>
        <v>0</v>
      </c>
      <c r="I108" s="19">
        <f t="shared" si="45"/>
        <v>0</v>
      </c>
      <c r="J108" s="19">
        <f t="shared" si="45"/>
        <v>0</v>
      </c>
      <c r="K108" s="25"/>
      <c r="L108" s="19">
        <f t="shared" ref="L108" si="46">SUM(L101:L107)</f>
        <v>0</v>
      </c>
    </row>
    <row r="109" spans="1:12" ht="14.5" customHeight="1" x14ac:dyDescent="0.3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71" t="s">
        <v>78</v>
      </c>
      <c r="F109" s="59">
        <v>60</v>
      </c>
      <c r="G109" s="59">
        <v>0.48</v>
      </c>
      <c r="H109" s="59">
        <v>0.06</v>
      </c>
      <c r="I109" s="69">
        <v>1.5</v>
      </c>
      <c r="J109" s="59">
        <v>8.5</v>
      </c>
      <c r="K109" s="70" t="s">
        <v>57</v>
      </c>
      <c r="L109" s="63">
        <v>19.63</v>
      </c>
    </row>
    <row r="110" spans="1:12" ht="14.5" customHeight="1" x14ac:dyDescent="0.35">
      <c r="A110" s="23"/>
      <c r="B110" s="15"/>
      <c r="C110" s="11"/>
      <c r="D110" s="7" t="s">
        <v>27</v>
      </c>
      <c r="E110" s="58" t="s">
        <v>79</v>
      </c>
      <c r="F110" s="54">
        <v>200</v>
      </c>
      <c r="G110" s="54">
        <v>7.91</v>
      </c>
      <c r="H110" s="54">
        <v>3.8</v>
      </c>
      <c r="I110" s="55">
        <v>12.44</v>
      </c>
      <c r="J110" s="54">
        <v>115.5</v>
      </c>
      <c r="K110" s="56" t="s">
        <v>80</v>
      </c>
      <c r="L110" s="57">
        <v>24</v>
      </c>
    </row>
    <row r="111" spans="1:12" ht="14.5" customHeight="1" x14ac:dyDescent="0.35">
      <c r="A111" s="23"/>
      <c r="B111" s="15"/>
      <c r="C111" s="11"/>
      <c r="D111" s="7" t="s">
        <v>28</v>
      </c>
      <c r="E111" s="53" t="s">
        <v>81</v>
      </c>
      <c r="F111" s="54">
        <v>120</v>
      </c>
      <c r="G111" s="54">
        <v>32.409999999999997</v>
      </c>
      <c r="H111" s="54">
        <v>36.229999999999997</v>
      </c>
      <c r="I111" s="55">
        <v>3.75</v>
      </c>
      <c r="J111" s="54">
        <v>271</v>
      </c>
      <c r="K111" s="56">
        <v>210</v>
      </c>
      <c r="L111" s="57">
        <v>40.9</v>
      </c>
    </row>
    <row r="112" spans="1:12" ht="14.5" customHeight="1" x14ac:dyDescent="0.35">
      <c r="A112" s="23"/>
      <c r="B112" s="15"/>
      <c r="C112" s="11"/>
      <c r="D112" s="7" t="s">
        <v>29</v>
      </c>
      <c r="E112" s="53" t="s">
        <v>82</v>
      </c>
      <c r="F112" s="54">
        <v>150</v>
      </c>
      <c r="G112" s="54">
        <v>3.59</v>
      </c>
      <c r="H112" s="54">
        <v>4.54</v>
      </c>
      <c r="I112" s="55">
        <v>14.6</v>
      </c>
      <c r="J112" s="54">
        <v>113.5</v>
      </c>
      <c r="K112" s="56">
        <v>219</v>
      </c>
      <c r="L112" s="57">
        <v>7.75</v>
      </c>
    </row>
    <row r="113" spans="1:12" ht="14.5" customHeight="1" x14ac:dyDescent="0.35">
      <c r="A113" s="23"/>
      <c r="B113" s="15"/>
      <c r="C113" s="11"/>
      <c r="D113" s="7" t="s">
        <v>30</v>
      </c>
      <c r="E113" s="96" t="s">
        <v>121</v>
      </c>
      <c r="F113" s="65">
        <v>200</v>
      </c>
      <c r="G113" s="65">
        <v>4.68</v>
      </c>
      <c r="H113" s="65">
        <v>3.52</v>
      </c>
      <c r="I113" s="66">
        <v>12.5</v>
      </c>
      <c r="J113" s="65">
        <v>100.4</v>
      </c>
      <c r="K113" s="97" t="s">
        <v>122</v>
      </c>
      <c r="L113" s="68">
        <v>3.45</v>
      </c>
    </row>
    <row r="114" spans="1:12" ht="14.5" customHeight="1" x14ac:dyDescent="0.35">
      <c r="A114" s="23"/>
      <c r="B114" s="15"/>
      <c r="C114" s="11"/>
      <c r="D114" s="7" t="s">
        <v>31</v>
      </c>
      <c r="E114" s="53" t="s">
        <v>47</v>
      </c>
      <c r="F114" s="54">
        <v>60</v>
      </c>
      <c r="G114" s="54">
        <v>4.5599999999999996</v>
      </c>
      <c r="H114" s="54">
        <v>0.48</v>
      </c>
      <c r="I114" s="55">
        <v>29.52</v>
      </c>
      <c r="J114" s="54">
        <v>140.6</v>
      </c>
      <c r="K114" s="56" t="s">
        <v>48</v>
      </c>
      <c r="L114" s="57">
        <v>4.32</v>
      </c>
    </row>
    <row r="115" spans="1:12" ht="14.5" customHeight="1" x14ac:dyDescent="0.35">
      <c r="A115" s="23"/>
      <c r="B115" s="15"/>
      <c r="C115" s="11"/>
      <c r="D115" s="7" t="s">
        <v>32</v>
      </c>
      <c r="E115" s="53" t="s">
        <v>49</v>
      </c>
      <c r="F115" s="54">
        <v>30</v>
      </c>
      <c r="G115" s="54">
        <v>1.98</v>
      </c>
      <c r="H115" s="54">
        <v>0.36</v>
      </c>
      <c r="I115" s="55">
        <v>11.88</v>
      </c>
      <c r="J115" s="54">
        <v>58.7</v>
      </c>
      <c r="K115" s="56" t="s">
        <v>48</v>
      </c>
      <c r="L115" s="57">
        <v>2.78</v>
      </c>
    </row>
    <row r="116" spans="1:12" ht="14.5" customHeight="1" x14ac:dyDescent="0.3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5" customHeight="1" x14ac:dyDescent="0.3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5" x14ac:dyDescent="0.35">
      <c r="A118" s="24"/>
      <c r="B118" s="17"/>
      <c r="C118" s="8"/>
      <c r="D118" s="18" t="s">
        <v>33</v>
      </c>
      <c r="E118" s="9"/>
      <c r="F118" s="19">
        <f>SUM(F109:F117)</f>
        <v>820</v>
      </c>
      <c r="G118" s="19">
        <f t="shared" ref="G118:J118" si="47">SUM(G109:G117)</f>
        <v>55.61</v>
      </c>
      <c r="H118" s="19">
        <f t="shared" si="47"/>
        <v>48.989999999999995</v>
      </c>
      <c r="I118" s="19">
        <f t="shared" si="47"/>
        <v>86.19</v>
      </c>
      <c r="J118" s="19">
        <f t="shared" si="47"/>
        <v>808.2</v>
      </c>
      <c r="K118" s="25"/>
      <c r="L118" s="19">
        <f t="shared" ref="L118" si="48">SUM(L109:L117)</f>
        <v>102.83000000000001</v>
      </c>
    </row>
    <row r="119" spans="1:12" ht="15" customHeight="1" thickBot="1" x14ac:dyDescent="0.3">
      <c r="A119" s="29">
        <f>A101</f>
        <v>2</v>
      </c>
      <c r="B119" s="30">
        <f>B101</f>
        <v>1</v>
      </c>
      <c r="C119" s="101" t="s">
        <v>4</v>
      </c>
      <c r="D119" s="102"/>
      <c r="E119" s="31"/>
      <c r="F119" s="32">
        <f>F108+F118</f>
        <v>820</v>
      </c>
      <c r="G119" s="32">
        <f t="shared" ref="G119" si="49">G108+G118</f>
        <v>55.61</v>
      </c>
      <c r="H119" s="32">
        <f t="shared" ref="H119" si="50">H108+H118</f>
        <v>48.989999999999995</v>
      </c>
      <c r="I119" s="32">
        <f t="shared" ref="I119" si="51">I108+I118</f>
        <v>86.19</v>
      </c>
      <c r="J119" s="32">
        <f t="shared" ref="J119:L119" si="52">J108+J118</f>
        <v>808.2</v>
      </c>
      <c r="K119" s="32"/>
      <c r="L119" s="32">
        <f t="shared" si="52"/>
        <v>102.83000000000001</v>
      </c>
    </row>
    <row r="120" spans="1:12" ht="14.5" x14ac:dyDescent="0.3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82"/>
    </row>
    <row r="121" spans="1:12" ht="14.5" x14ac:dyDescent="0.35">
      <c r="A121" s="14"/>
      <c r="B121" s="15"/>
      <c r="C121" s="11"/>
      <c r="D121" s="6" t="s">
        <v>110</v>
      </c>
      <c r="E121" s="42"/>
      <c r="F121" s="43"/>
      <c r="G121" s="43"/>
      <c r="H121" s="43"/>
      <c r="I121" s="43"/>
      <c r="J121" s="43"/>
      <c r="K121" s="44"/>
      <c r="L121" s="79"/>
    </row>
    <row r="122" spans="1:12" ht="14.5" x14ac:dyDescent="0.3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79"/>
    </row>
    <row r="123" spans="1:12" ht="14.5" x14ac:dyDescent="0.3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80"/>
    </row>
    <row r="124" spans="1:12" ht="14.5" x14ac:dyDescent="0.3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79"/>
    </row>
    <row r="125" spans="1:12" ht="14.5" x14ac:dyDescent="0.3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80"/>
    </row>
    <row r="126" spans="1:12" ht="14.5" x14ac:dyDescent="0.3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79"/>
    </row>
    <row r="127" spans="1:12" ht="14.5" x14ac:dyDescent="0.3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53">SUM(G120:G126)</f>
        <v>0</v>
      </c>
      <c r="H127" s="19">
        <f t="shared" si="53"/>
        <v>0</v>
      </c>
      <c r="I127" s="19">
        <f t="shared" si="53"/>
        <v>0</v>
      </c>
      <c r="J127" s="19">
        <f t="shared" si="53"/>
        <v>0</v>
      </c>
      <c r="K127" s="25"/>
      <c r="L127" s="19">
        <f t="shared" ref="L127" si="54">SUM(L120:L126)</f>
        <v>0</v>
      </c>
    </row>
    <row r="128" spans="1:12" ht="14.5" x14ac:dyDescent="0.3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58" t="s">
        <v>85</v>
      </c>
      <c r="F128" s="59">
        <v>60</v>
      </c>
      <c r="G128" s="59">
        <v>0.66</v>
      </c>
      <c r="H128" s="59">
        <v>0.12</v>
      </c>
      <c r="I128" s="69">
        <v>2.2799999999999998</v>
      </c>
      <c r="J128" s="59">
        <v>23</v>
      </c>
      <c r="K128" s="62" t="s">
        <v>41</v>
      </c>
      <c r="L128" s="63">
        <v>20.93</v>
      </c>
    </row>
    <row r="129" spans="1:12" ht="14.5" x14ac:dyDescent="0.35">
      <c r="A129" s="14"/>
      <c r="B129" s="15"/>
      <c r="C129" s="11"/>
      <c r="D129" s="7" t="s">
        <v>27</v>
      </c>
      <c r="E129" s="53" t="s">
        <v>86</v>
      </c>
      <c r="F129" s="54">
        <v>200</v>
      </c>
      <c r="G129" s="54">
        <v>4.97</v>
      </c>
      <c r="H129" s="54">
        <v>5.77</v>
      </c>
      <c r="I129" s="55">
        <v>11.3</v>
      </c>
      <c r="J129" s="54">
        <v>116.9</v>
      </c>
      <c r="K129" s="56" t="s">
        <v>83</v>
      </c>
      <c r="L129" s="57">
        <v>15.94</v>
      </c>
    </row>
    <row r="130" spans="1:12" ht="14.5" x14ac:dyDescent="0.35">
      <c r="A130" s="14"/>
      <c r="B130" s="15"/>
      <c r="C130" s="11"/>
      <c r="D130" s="7" t="s">
        <v>28</v>
      </c>
      <c r="E130" s="53" t="s">
        <v>87</v>
      </c>
      <c r="F130" s="54">
        <v>105</v>
      </c>
      <c r="G130" s="54">
        <v>15</v>
      </c>
      <c r="H130" s="54">
        <v>14</v>
      </c>
      <c r="I130" s="55">
        <v>13</v>
      </c>
      <c r="J130" s="54">
        <v>230</v>
      </c>
      <c r="K130" s="56" t="s">
        <v>84</v>
      </c>
      <c r="L130" s="57">
        <v>35.65</v>
      </c>
    </row>
    <row r="131" spans="1:12" ht="14.5" x14ac:dyDescent="0.35">
      <c r="A131" s="14"/>
      <c r="B131" s="15"/>
      <c r="C131" s="11"/>
      <c r="D131" s="7" t="s">
        <v>29</v>
      </c>
      <c r="E131" s="53" t="s">
        <v>74</v>
      </c>
      <c r="F131" s="54">
        <v>150</v>
      </c>
      <c r="G131" s="54">
        <v>5.32</v>
      </c>
      <c r="H131" s="54">
        <v>4.92</v>
      </c>
      <c r="I131" s="55">
        <v>32.799999999999997</v>
      </c>
      <c r="J131" s="54">
        <v>196.8</v>
      </c>
      <c r="K131" s="56" t="s">
        <v>75</v>
      </c>
      <c r="L131" s="57">
        <v>10.71</v>
      </c>
    </row>
    <row r="132" spans="1:12" ht="14.5" x14ac:dyDescent="0.35">
      <c r="A132" s="14"/>
      <c r="B132" s="15"/>
      <c r="C132" s="11"/>
      <c r="D132" s="7" t="s">
        <v>30</v>
      </c>
      <c r="E132" s="51" t="s">
        <v>61</v>
      </c>
      <c r="F132" s="43">
        <v>200</v>
      </c>
      <c r="G132" s="43">
        <v>0.24</v>
      </c>
      <c r="H132" s="43">
        <v>0.08</v>
      </c>
      <c r="I132" s="43">
        <v>12.22</v>
      </c>
      <c r="J132" s="43">
        <v>50.5</v>
      </c>
      <c r="K132" s="52" t="s">
        <v>62</v>
      </c>
      <c r="L132" s="42">
        <v>12.5</v>
      </c>
    </row>
    <row r="133" spans="1:12" ht="14.5" x14ac:dyDescent="0.35">
      <c r="A133" s="14"/>
      <c r="B133" s="15"/>
      <c r="C133" s="11"/>
      <c r="D133" s="7" t="s">
        <v>31</v>
      </c>
      <c r="E133" s="53" t="s">
        <v>47</v>
      </c>
      <c r="F133" s="54">
        <v>60</v>
      </c>
      <c r="G133" s="54">
        <v>4.5599999999999996</v>
      </c>
      <c r="H133" s="54">
        <v>0.48</v>
      </c>
      <c r="I133" s="55">
        <v>29.52</v>
      </c>
      <c r="J133" s="54">
        <v>140.6</v>
      </c>
      <c r="K133" s="56" t="s">
        <v>48</v>
      </c>
      <c r="L133" s="57">
        <v>4.32</v>
      </c>
    </row>
    <row r="134" spans="1:12" ht="14.5" x14ac:dyDescent="0.35">
      <c r="A134" s="14"/>
      <c r="B134" s="15"/>
      <c r="C134" s="11"/>
      <c r="D134" s="7" t="s">
        <v>32</v>
      </c>
      <c r="E134" s="53" t="s">
        <v>49</v>
      </c>
      <c r="F134" s="54">
        <v>30</v>
      </c>
      <c r="G134" s="54">
        <v>1.98</v>
      </c>
      <c r="H134" s="54">
        <v>0.36</v>
      </c>
      <c r="I134" s="55">
        <v>11.88</v>
      </c>
      <c r="J134" s="54">
        <v>58.7</v>
      </c>
      <c r="K134" s="56" t="s">
        <v>48</v>
      </c>
      <c r="L134" s="57">
        <v>2.78</v>
      </c>
    </row>
    <row r="135" spans="1:12" ht="14.5" x14ac:dyDescent="0.35">
      <c r="A135" s="14"/>
      <c r="B135" s="15"/>
      <c r="C135" s="11"/>
      <c r="D135" s="6"/>
      <c r="E135" s="53"/>
      <c r="F135" s="65"/>
      <c r="G135" s="54"/>
      <c r="H135" s="54"/>
      <c r="I135" s="55"/>
      <c r="J135" s="54"/>
      <c r="K135" s="56"/>
      <c r="L135" s="57"/>
    </row>
    <row r="136" spans="1:12" ht="15" thickBot="1" x14ac:dyDescent="0.4">
      <c r="A136" s="14"/>
      <c r="B136" s="15"/>
      <c r="C136" s="11"/>
      <c r="D136" s="6"/>
      <c r="E136" s="72"/>
      <c r="F136" s="73"/>
      <c r="G136" s="73"/>
      <c r="H136" s="73"/>
      <c r="I136" s="74"/>
      <c r="J136" s="73"/>
      <c r="K136" s="75"/>
      <c r="L136" s="76"/>
    </row>
    <row r="137" spans="1:12" ht="14.5" x14ac:dyDescent="0.35">
      <c r="A137" s="16"/>
      <c r="B137" s="17"/>
      <c r="C137" s="8"/>
      <c r="D137" s="18" t="s">
        <v>33</v>
      </c>
      <c r="E137" s="9"/>
      <c r="F137" s="19">
        <f>SUM(F128:F136)</f>
        <v>805</v>
      </c>
      <c r="G137" s="19">
        <f t="shared" ref="G137:J137" si="55">SUM(G128:G136)</f>
        <v>32.729999999999997</v>
      </c>
      <c r="H137" s="19">
        <f t="shared" si="55"/>
        <v>25.73</v>
      </c>
      <c r="I137" s="19">
        <f t="shared" si="55"/>
        <v>112.99999999999999</v>
      </c>
      <c r="J137" s="19">
        <f t="shared" si="55"/>
        <v>816.50000000000011</v>
      </c>
      <c r="K137" s="25"/>
      <c r="L137" s="19">
        <f t="shared" ref="L137" si="56">SUM(L128:L136)</f>
        <v>102.82999999999998</v>
      </c>
    </row>
    <row r="138" spans="1:12" ht="15" customHeight="1" thickBot="1" x14ac:dyDescent="0.3">
      <c r="A138" s="33">
        <f>A120</f>
        <v>2</v>
      </c>
      <c r="B138" s="33">
        <f>B120</f>
        <v>2</v>
      </c>
      <c r="C138" s="101" t="s">
        <v>4</v>
      </c>
      <c r="D138" s="102"/>
      <c r="E138" s="31"/>
      <c r="F138" s="32">
        <f>F127+F137</f>
        <v>805</v>
      </c>
      <c r="G138" s="32">
        <f t="shared" ref="G138" si="57">G127+G137</f>
        <v>32.729999999999997</v>
      </c>
      <c r="H138" s="32">
        <f t="shared" ref="H138" si="58">H127+H137</f>
        <v>25.73</v>
      </c>
      <c r="I138" s="32">
        <f t="shared" ref="I138" si="59">I127+I137</f>
        <v>112.99999999999999</v>
      </c>
      <c r="J138" s="32">
        <f t="shared" ref="J138:L138" si="60">J127+J137</f>
        <v>816.50000000000011</v>
      </c>
      <c r="K138" s="32"/>
      <c r="L138" s="32">
        <f t="shared" si="60"/>
        <v>102.82999999999998</v>
      </c>
    </row>
    <row r="139" spans="1:12" ht="14.5" x14ac:dyDescent="0.3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82"/>
    </row>
    <row r="140" spans="1:12" ht="14.5" x14ac:dyDescent="0.35">
      <c r="A140" s="23"/>
      <c r="B140" s="15"/>
      <c r="C140" s="11"/>
      <c r="D140" s="6" t="s">
        <v>109</v>
      </c>
      <c r="E140" s="42"/>
      <c r="F140" s="43"/>
      <c r="G140" s="43"/>
      <c r="H140" s="43"/>
      <c r="I140" s="43"/>
      <c r="J140" s="43"/>
      <c r="K140" s="44"/>
      <c r="L140" s="80"/>
    </row>
    <row r="141" spans="1:12" ht="14.5" x14ac:dyDescent="0.3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79"/>
    </row>
    <row r="142" spans="1:12" ht="15.75" customHeight="1" x14ac:dyDescent="0.3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80"/>
    </row>
    <row r="143" spans="1:12" ht="14.5" x14ac:dyDescent="0.3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79"/>
    </row>
    <row r="144" spans="1:12" ht="14.5" x14ac:dyDescent="0.3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80"/>
    </row>
    <row r="145" spans="1:12" ht="14.5" x14ac:dyDescent="0.3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5" x14ac:dyDescent="0.3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61">SUM(G139:G145)</f>
        <v>0</v>
      </c>
      <c r="H146" s="19">
        <f t="shared" si="61"/>
        <v>0</v>
      </c>
      <c r="I146" s="19">
        <f t="shared" si="61"/>
        <v>0</v>
      </c>
      <c r="J146" s="19">
        <f t="shared" si="61"/>
        <v>0</v>
      </c>
      <c r="K146" s="25"/>
      <c r="L146" s="19">
        <f t="shared" ref="L146" si="62">SUM(L139:L145)</f>
        <v>0</v>
      </c>
    </row>
    <row r="147" spans="1:12" ht="14.5" x14ac:dyDescent="0.3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99" t="s">
        <v>123</v>
      </c>
      <c r="F147" s="59">
        <v>60</v>
      </c>
      <c r="G147" s="60">
        <v>1.08</v>
      </c>
      <c r="H147" s="60">
        <v>2.39</v>
      </c>
      <c r="I147" s="61">
        <v>10.01</v>
      </c>
      <c r="J147" s="60">
        <v>65.8</v>
      </c>
      <c r="K147" s="100" t="s">
        <v>105</v>
      </c>
      <c r="L147" s="63">
        <v>3.37</v>
      </c>
    </row>
    <row r="148" spans="1:12" ht="29" x14ac:dyDescent="0.35">
      <c r="A148" s="23"/>
      <c r="B148" s="15"/>
      <c r="C148" s="11"/>
      <c r="D148" s="7" t="s">
        <v>27</v>
      </c>
      <c r="E148" s="53" t="s">
        <v>88</v>
      </c>
      <c r="F148" s="54">
        <v>235</v>
      </c>
      <c r="G148" s="54">
        <v>9.6</v>
      </c>
      <c r="H148" s="54">
        <v>6.43</v>
      </c>
      <c r="I148" s="55">
        <v>17.89</v>
      </c>
      <c r="J148" s="54">
        <v>138</v>
      </c>
      <c r="K148" s="56" t="s">
        <v>89</v>
      </c>
      <c r="L148" s="57">
        <v>20.079999999999998</v>
      </c>
    </row>
    <row r="149" spans="1:12" ht="14.5" x14ac:dyDescent="0.35">
      <c r="A149" s="23"/>
      <c r="B149" s="15"/>
      <c r="C149" s="11"/>
      <c r="D149" s="7" t="s">
        <v>28</v>
      </c>
      <c r="E149" s="53" t="s">
        <v>93</v>
      </c>
      <c r="F149" s="54">
        <v>105</v>
      </c>
      <c r="G149" s="54">
        <v>15</v>
      </c>
      <c r="H149" s="54">
        <v>14</v>
      </c>
      <c r="I149" s="55">
        <v>13</v>
      </c>
      <c r="J149" s="54">
        <v>210</v>
      </c>
      <c r="K149" s="56" t="s">
        <v>90</v>
      </c>
      <c r="L149" s="57">
        <v>41</v>
      </c>
    </row>
    <row r="150" spans="1:12" ht="14.5" x14ac:dyDescent="0.35">
      <c r="A150" s="23"/>
      <c r="B150" s="15"/>
      <c r="C150" s="11"/>
      <c r="D150" s="7" t="s">
        <v>29</v>
      </c>
      <c r="E150" s="53" t="s">
        <v>91</v>
      </c>
      <c r="F150" s="54">
        <v>150</v>
      </c>
      <c r="G150" s="54">
        <v>14.45</v>
      </c>
      <c r="H150" s="54">
        <v>1.32</v>
      </c>
      <c r="I150" s="55">
        <v>33.78</v>
      </c>
      <c r="J150" s="54">
        <v>185</v>
      </c>
      <c r="K150" s="56" t="s">
        <v>92</v>
      </c>
      <c r="L150" s="57">
        <v>9.75</v>
      </c>
    </row>
    <row r="151" spans="1:12" ht="14.5" x14ac:dyDescent="0.35">
      <c r="A151" s="23"/>
      <c r="B151" s="15"/>
      <c r="C151" s="11"/>
      <c r="D151" s="7" t="s">
        <v>30</v>
      </c>
      <c r="E151" s="83" t="s">
        <v>106</v>
      </c>
      <c r="F151" s="65">
        <v>200</v>
      </c>
      <c r="G151" s="65">
        <v>0.2</v>
      </c>
      <c r="H151" s="65">
        <v>0.1</v>
      </c>
      <c r="I151" s="66">
        <v>9.9</v>
      </c>
      <c r="J151" s="65">
        <v>41.6</v>
      </c>
      <c r="K151" s="84" t="s">
        <v>107</v>
      </c>
      <c r="L151" s="68">
        <v>9.4</v>
      </c>
    </row>
    <row r="152" spans="1:12" ht="14.5" x14ac:dyDescent="0.35">
      <c r="A152" s="23"/>
      <c r="B152" s="15"/>
      <c r="C152" s="11"/>
      <c r="D152" s="7" t="s">
        <v>31</v>
      </c>
      <c r="E152" s="53" t="s">
        <v>47</v>
      </c>
      <c r="F152" s="54">
        <v>60</v>
      </c>
      <c r="G152" s="54">
        <v>4.5599999999999996</v>
      </c>
      <c r="H152" s="54">
        <v>0.48</v>
      </c>
      <c r="I152" s="55">
        <v>29.52</v>
      </c>
      <c r="J152" s="54">
        <v>140.6</v>
      </c>
      <c r="K152" s="56" t="s">
        <v>48</v>
      </c>
      <c r="L152" s="57">
        <v>4.32</v>
      </c>
    </row>
    <row r="153" spans="1:12" ht="14.5" x14ac:dyDescent="0.35">
      <c r="A153" s="23"/>
      <c r="B153" s="15"/>
      <c r="C153" s="11"/>
      <c r="D153" s="7" t="s">
        <v>32</v>
      </c>
      <c r="E153" s="53" t="s">
        <v>49</v>
      </c>
      <c r="F153" s="54">
        <v>30</v>
      </c>
      <c r="G153" s="54">
        <v>1.98</v>
      </c>
      <c r="H153" s="54">
        <v>0.36</v>
      </c>
      <c r="I153" s="55">
        <v>11.88</v>
      </c>
      <c r="J153" s="54">
        <v>58.7</v>
      </c>
      <c r="K153" s="56" t="s">
        <v>48</v>
      </c>
      <c r="L153" s="57">
        <v>2.78</v>
      </c>
    </row>
    <row r="154" spans="1:12" ht="14.5" x14ac:dyDescent="0.35">
      <c r="A154" s="23"/>
      <c r="B154" s="15"/>
      <c r="C154" s="11"/>
      <c r="D154" s="6" t="s">
        <v>24</v>
      </c>
      <c r="E154" s="109" t="s">
        <v>124</v>
      </c>
      <c r="F154" s="65">
        <v>100</v>
      </c>
      <c r="G154" s="65">
        <v>0.3</v>
      </c>
      <c r="H154" s="65">
        <v>0.3</v>
      </c>
      <c r="I154" s="66">
        <v>11.4</v>
      </c>
      <c r="J154" s="65">
        <v>52</v>
      </c>
      <c r="K154" s="110" t="s">
        <v>48</v>
      </c>
      <c r="L154" s="68">
        <v>12.13</v>
      </c>
    </row>
    <row r="155" spans="1:12" ht="14.5" x14ac:dyDescent="0.3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5" x14ac:dyDescent="0.35">
      <c r="A156" s="24"/>
      <c r="B156" s="17"/>
      <c r="C156" s="8"/>
      <c r="D156" s="18" t="s">
        <v>33</v>
      </c>
      <c r="E156" s="9"/>
      <c r="F156" s="19">
        <f>SUM(F147:F155)</f>
        <v>940</v>
      </c>
      <c r="G156" s="19">
        <f t="shared" ref="G156:J156" si="63">SUM(G147:G155)</f>
        <v>47.169999999999995</v>
      </c>
      <c r="H156" s="19">
        <f t="shared" si="63"/>
        <v>25.380000000000003</v>
      </c>
      <c r="I156" s="19">
        <f t="shared" si="63"/>
        <v>137.38</v>
      </c>
      <c r="J156" s="19">
        <f t="shared" si="63"/>
        <v>891.7</v>
      </c>
      <c r="K156" s="25"/>
      <c r="L156" s="19">
        <f t="shared" ref="L156" si="64">SUM(L147:L155)</f>
        <v>102.83000000000001</v>
      </c>
    </row>
    <row r="157" spans="1:12" ht="15" customHeight="1" thickBot="1" x14ac:dyDescent="0.3">
      <c r="A157" s="29">
        <f>A139</f>
        <v>2</v>
      </c>
      <c r="B157" s="30">
        <f>B139</f>
        <v>3</v>
      </c>
      <c r="C157" s="101" t="s">
        <v>4</v>
      </c>
      <c r="D157" s="102"/>
      <c r="E157" s="31"/>
      <c r="F157" s="32">
        <f>F146+F156</f>
        <v>940</v>
      </c>
      <c r="G157" s="32">
        <f t="shared" ref="G157" si="65">G146+G156</f>
        <v>47.169999999999995</v>
      </c>
      <c r="H157" s="32">
        <f t="shared" ref="H157" si="66">H146+H156</f>
        <v>25.380000000000003</v>
      </c>
      <c r="I157" s="32">
        <f t="shared" ref="I157" si="67">I146+I156</f>
        <v>137.38</v>
      </c>
      <c r="J157" s="32">
        <f t="shared" ref="J157:L157" si="68">J146+J156</f>
        <v>891.7</v>
      </c>
      <c r="K157" s="32"/>
      <c r="L157" s="32">
        <f t="shared" si="68"/>
        <v>102.83000000000001</v>
      </c>
    </row>
    <row r="158" spans="1:12" ht="14.5" x14ac:dyDescent="0.3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78"/>
    </row>
    <row r="159" spans="1:12" ht="14.5" x14ac:dyDescent="0.35">
      <c r="A159" s="23"/>
      <c r="B159" s="15"/>
      <c r="C159" s="11"/>
      <c r="D159" s="6" t="s">
        <v>108</v>
      </c>
      <c r="E159" s="42"/>
      <c r="F159" s="43"/>
      <c r="G159" s="43"/>
      <c r="H159" s="43"/>
      <c r="I159" s="43"/>
      <c r="J159" s="43"/>
      <c r="K159" s="44"/>
      <c r="L159" s="80"/>
    </row>
    <row r="160" spans="1:12" ht="14.5" x14ac:dyDescent="0.3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80"/>
    </row>
    <row r="161" spans="1:12" ht="14.5" x14ac:dyDescent="0.3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80"/>
    </row>
    <row r="162" spans="1:12" ht="14.5" x14ac:dyDescent="0.3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80"/>
    </row>
    <row r="163" spans="1:12" ht="14.5" x14ac:dyDescent="0.35">
      <c r="A163" s="23"/>
      <c r="B163" s="15"/>
      <c r="C163" s="11"/>
      <c r="D163" s="89" t="s">
        <v>112</v>
      </c>
      <c r="E163" s="42"/>
      <c r="F163" s="43"/>
      <c r="G163" s="43"/>
      <c r="H163" s="43"/>
      <c r="I163" s="43"/>
      <c r="J163" s="43"/>
      <c r="K163" s="44"/>
      <c r="L163" s="80"/>
    </row>
    <row r="164" spans="1:12" ht="14.5" x14ac:dyDescent="0.3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80"/>
    </row>
    <row r="165" spans="1:12" ht="14.5" x14ac:dyDescent="0.3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69">SUM(G158:G164)</f>
        <v>0</v>
      </c>
      <c r="H165" s="19">
        <f t="shared" si="69"/>
        <v>0</v>
      </c>
      <c r="I165" s="19">
        <f t="shared" si="69"/>
        <v>0</v>
      </c>
      <c r="J165" s="19">
        <f t="shared" si="69"/>
        <v>0</v>
      </c>
      <c r="K165" s="25"/>
      <c r="L165" s="19">
        <f t="shared" ref="L165" si="70">SUM(L158:L164)</f>
        <v>0</v>
      </c>
    </row>
    <row r="166" spans="1:12" ht="14.5" x14ac:dyDescent="0.3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58" t="s">
        <v>94</v>
      </c>
      <c r="F166" s="59">
        <v>60</v>
      </c>
      <c r="G166" s="59">
        <v>0.57999999999999996</v>
      </c>
      <c r="H166" s="59">
        <v>3.09</v>
      </c>
      <c r="I166" s="69">
        <v>1.85</v>
      </c>
      <c r="J166" s="59">
        <v>57.6</v>
      </c>
      <c r="K166" s="62" t="s">
        <v>41</v>
      </c>
      <c r="L166" s="63">
        <v>20.93</v>
      </c>
    </row>
    <row r="167" spans="1:12" ht="14.5" x14ac:dyDescent="0.35">
      <c r="A167" s="23"/>
      <c r="B167" s="15"/>
      <c r="C167" s="11"/>
      <c r="D167" s="7" t="s">
        <v>27</v>
      </c>
      <c r="E167" s="53" t="s">
        <v>99</v>
      </c>
      <c r="F167" s="54">
        <v>200</v>
      </c>
      <c r="G167" s="54">
        <v>4.82</v>
      </c>
      <c r="H167" s="54">
        <v>5.94</v>
      </c>
      <c r="I167" s="55">
        <v>9.65</v>
      </c>
      <c r="J167" s="54">
        <v>111.4</v>
      </c>
      <c r="K167" s="56">
        <v>67</v>
      </c>
      <c r="L167" s="57">
        <v>16.73</v>
      </c>
    </row>
    <row r="168" spans="1:12" ht="14.5" x14ac:dyDescent="0.35">
      <c r="A168" s="23"/>
      <c r="B168" s="15"/>
      <c r="C168" s="11"/>
      <c r="D168" s="7" t="s">
        <v>28</v>
      </c>
      <c r="E168" s="53" t="s">
        <v>95</v>
      </c>
      <c r="F168" s="54">
        <v>100</v>
      </c>
      <c r="G168" s="54">
        <v>16.59</v>
      </c>
      <c r="H168" s="54">
        <v>11.04</v>
      </c>
      <c r="I168" s="55">
        <v>2.86</v>
      </c>
      <c r="J168" s="54">
        <v>205.2</v>
      </c>
      <c r="K168" s="56" t="s">
        <v>96</v>
      </c>
      <c r="L168" s="57">
        <v>43.5</v>
      </c>
    </row>
    <row r="169" spans="1:12" ht="14.5" x14ac:dyDescent="0.35">
      <c r="A169" s="23"/>
      <c r="B169" s="15"/>
      <c r="C169" s="11"/>
      <c r="D169" s="7" t="s">
        <v>29</v>
      </c>
      <c r="E169" s="53" t="s">
        <v>97</v>
      </c>
      <c r="F169" s="54">
        <v>150</v>
      </c>
      <c r="G169" s="54">
        <v>3.07</v>
      </c>
      <c r="H169" s="54">
        <v>5.31</v>
      </c>
      <c r="I169" s="55">
        <v>19.82</v>
      </c>
      <c r="J169" s="54">
        <v>149.4</v>
      </c>
      <c r="K169" s="56" t="s">
        <v>98</v>
      </c>
      <c r="L169" s="57">
        <v>9.7200000000000006</v>
      </c>
    </row>
    <row r="170" spans="1:12" ht="14.5" x14ac:dyDescent="0.35">
      <c r="A170" s="23"/>
      <c r="B170" s="15"/>
      <c r="C170" s="11"/>
      <c r="D170" s="7" t="s">
        <v>30</v>
      </c>
      <c r="E170" s="53" t="s">
        <v>45</v>
      </c>
      <c r="F170" s="54">
        <v>200</v>
      </c>
      <c r="G170" s="54">
        <v>0.47</v>
      </c>
      <c r="H170" s="54"/>
      <c r="I170" s="54">
        <v>19.78</v>
      </c>
      <c r="J170" s="54">
        <v>81</v>
      </c>
      <c r="K170" s="56" t="s">
        <v>46</v>
      </c>
      <c r="L170" s="57">
        <v>4.8499999999999996</v>
      </c>
    </row>
    <row r="171" spans="1:12" ht="14.5" x14ac:dyDescent="0.35">
      <c r="A171" s="23"/>
      <c r="B171" s="15"/>
      <c r="C171" s="11"/>
      <c r="D171" s="7" t="s">
        <v>31</v>
      </c>
      <c r="E171" s="53" t="s">
        <v>47</v>
      </c>
      <c r="F171" s="54">
        <v>60</v>
      </c>
      <c r="G171" s="54">
        <v>4.5599999999999996</v>
      </c>
      <c r="H171" s="54">
        <v>0.48</v>
      </c>
      <c r="I171" s="55">
        <v>29.52</v>
      </c>
      <c r="J171" s="54">
        <v>140.6</v>
      </c>
      <c r="K171" s="56" t="s">
        <v>48</v>
      </c>
      <c r="L171" s="57">
        <v>4.32</v>
      </c>
    </row>
    <row r="172" spans="1:12" ht="14.5" x14ac:dyDescent="0.35">
      <c r="A172" s="23"/>
      <c r="B172" s="15"/>
      <c r="C172" s="11"/>
      <c r="D172" s="7" t="s">
        <v>32</v>
      </c>
      <c r="E172" s="53" t="s">
        <v>49</v>
      </c>
      <c r="F172" s="54">
        <v>30</v>
      </c>
      <c r="G172" s="54">
        <v>1.98</v>
      </c>
      <c r="H172" s="54">
        <v>0.36</v>
      </c>
      <c r="I172" s="55">
        <v>11.88</v>
      </c>
      <c r="J172" s="54">
        <v>58.7</v>
      </c>
      <c r="K172" s="56" t="s">
        <v>48</v>
      </c>
      <c r="L172" s="57">
        <v>2.78</v>
      </c>
    </row>
    <row r="173" spans="1:12" ht="14.5" x14ac:dyDescent="0.3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5" x14ac:dyDescent="0.3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5" x14ac:dyDescent="0.35">
      <c r="A175" s="24"/>
      <c r="B175" s="17"/>
      <c r="C175" s="8"/>
      <c r="D175" s="18" t="s">
        <v>33</v>
      </c>
      <c r="E175" s="9"/>
      <c r="F175" s="19">
        <f>SUM(F166:F174)</f>
        <v>800</v>
      </c>
      <c r="G175" s="19">
        <f t="shared" ref="G175:J175" si="71">SUM(G166:G174)</f>
        <v>32.07</v>
      </c>
      <c r="H175" s="19">
        <f t="shared" si="71"/>
        <v>26.22</v>
      </c>
      <c r="I175" s="19">
        <f t="shared" si="71"/>
        <v>95.36</v>
      </c>
      <c r="J175" s="19">
        <f t="shared" si="71"/>
        <v>803.90000000000009</v>
      </c>
      <c r="K175" s="25"/>
      <c r="L175" s="19">
        <f t="shared" ref="L175" si="72">SUM(L166:L174)</f>
        <v>102.82999999999998</v>
      </c>
    </row>
    <row r="176" spans="1:12" ht="15" customHeight="1" thickBot="1" x14ac:dyDescent="0.3">
      <c r="A176" s="29">
        <f>A158</f>
        <v>2</v>
      </c>
      <c r="B176" s="30">
        <f>B158</f>
        <v>4</v>
      </c>
      <c r="C176" s="101" t="s">
        <v>4</v>
      </c>
      <c r="D176" s="102"/>
      <c r="E176" s="31"/>
      <c r="F176" s="32">
        <f>F165+F175</f>
        <v>800</v>
      </c>
      <c r="G176" s="32">
        <f t="shared" ref="G176" si="73">G165+G175</f>
        <v>32.07</v>
      </c>
      <c r="H176" s="32">
        <f t="shared" ref="H176" si="74">H165+H175</f>
        <v>26.22</v>
      </c>
      <c r="I176" s="32">
        <f t="shared" ref="I176" si="75">I165+I175</f>
        <v>95.36</v>
      </c>
      <c r="J176" s="32">
        <f t="shared" ref="J176:L176" si="76">J165+J175</f>
        <v>803.90000000000009</v>
      </c>
      <c r="K176" s="32"/>
      <c r="L176" s="32">
        <f t="shared" si="76"/>
        <v>102.82999999999998</v>
      </c>
    </row>
    <row r="177" spans="1:12" ht="14.5" x14ac:dyDescent="0.3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82"/>
    </row>
    <row r="178" spans="1:12" ht="14.5" x14ac:dyDescent="0.35">
      <c r="A178" s="23"/>
      <c r="B178" s="15"/>
      <c r="C178" s="11"/>
      <c r="D178" s="6" t="s">
        <v>108</v>
      </c>
      <c r="E178" s="42"/>
      <c r="F178" s="43"/>
      <c r="G178" s="43"/>
      <c r="H178" s="43"/>
      <c r="I178" s="43"/>
      <c r="J178" s="43"/>
      <c r="K178" s="44"/>
      <c r="L178" s="80"/>
    </row>
    <row r="179" spans="1:12" ht="14.5" x14ac:dyDescent="0.3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80"/>
    </row>
    <row r="180" spans="1:12" ht="14.5" x14ac:dyDescent="0.3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80"/>
    </row>
    <row r="181" spans="1:12" ht="14.5" x14ac:dyDescent="0.3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80"/>
    </row>
    <row r="182" spans="1:12" ht="14.5" x14ac:dyDescent="0.3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80"/>
    </row>
    <row r="183" spans="1:12" ht="14.5" x14ac:dyDescent="0.3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79"/>
    </row>
    <row r="184" spans="1:12" ht="15.75" customHeight="1" x14ac:dyDescent="0.3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77">SUM(G177:G183)</f>
        <v>0</v>
      </c>
      <c r="H184" s="19">
        <f t="shared" si="77"/>
        <v>0</v>
      </c>
      <c r="I184" s="19">
        <f t="shared" si="77"/>
        <v>0</v>
      </c>
      <c r="J184" s="19">
        <f t="shared" si="77"/>
        <v>0</v>
      </c>
      <c r="K184" s="25"/>
      <c r="L184" s="19">
        <f t="shared" ref="L184" si="78">SUM(L177:L183)</f>
        <v>0</v>
      </c>
    </row>
    <row r="185" spans="1:12" ht="14.5" x14ac:dyDescent="0.3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91" t="s">
        <v>115</v>
      </c>
      <c r="F185" s="59">
        <v>60</v>
      </c>
      <c r="G185" s="59">
        <v>0.71</v>
      </c>
      <c r="H185" s="59">
        <v>5.38</v>
      </c>
      <c r="I185" s="69">
        <v>4.01</v>
      </c>
      <c r="J185" s="59">
        <v>87.1</v>
      </c>
      <c r="K185" s="92" t="s">
        <v>116</v>
      </c>
      <c r="L185" s="63">
        <v>7.45</v>
      </c>
    </row>
    <row r="186" spans="1:12" ht="14.5" x14ac:dyDescent="0.35">
      <c r="A186" s="23"/>
      <c r="B186" s="15"/>
      <c r="C186" s="11"/>
      <c r="D186" s="7" t="s">
        <v>27</v>
      </c>
      <c r="E186" s="53" t="s">
        <v>77</v>
      </c>
      <c r="F186" s="54">
        <v>200</v>
      </c>
      <c r="G186" s="54">
        <v>6.82</v>
      </c>
      <c r="H186" s="54">
        <v>4.72</v>
      </c>
      <c r="I186" s="55">
        <v>5.96</v>
      </c>
      <c r="J186" s="54">
        <v>99.7</v>
      </c>
      <c r="K186" s="56">
        <v>66</v>
      </c>
      <c r="L186" s="57">
        <v>16.600000000000001</v>
      </c>
    </row>
    <row r="187" spans="1:12" ht="14.5" x14ac:dyDescent="0.35">
      <c r="A187" s="23"/>
      <c r="B187" s="15"/>
      <c r="C187" s="11"/>
      <c r="D187" s="7" t="s">
        <v>28</v>
      </c>
      <c r="E187" s="53" t="s">
        <v>102</v>
      </c>
      <c r="F187" s="54">
        <v>200</v>
      </c>
      <c r="G187" s="54">
        <v>20.95</v>
      </c>
      <c r="H187" s="54">
        <v>7.04</v>
      </c>
      <c r="I187" s="55">
        <v>17.52</v>
      </c>
      <c r="J187" s="54">
        <v>207</v>
      </c>
      <c r="K187" s="56" t="s">
        <v>103</v>
      </c>
      <c r="L187" s="57">
        <v>24.55</v>
      </c>
    </row>
    <row r="188" spans="1:12" ht="14.5" x14ac:dyDescent="0.35">
      <c r="A188" s="23"/>
      <c r="B188" s="15"/>
      <c r="C188" s="11"/>
      <c r="D188" s="7" t="s">
        <v>29</v>
      </c>
      <c r="E188" s="53"/>
      <c r="F188" s="54"/>
      <c r="G188" s="54"/>
      <c r="H188" s="54"/>
      <c r="I188" s="55"/>
      <c r="J188" s="54"/>
      <c r="K188" s="56"/>
      <c r="L188" s="57"/>
    </row>
    <row r="189" spans="1:12" ht="14.5" x14ac:dyDescent="0.35">
      <c r="A189" s="23"/>
      <c r="B189" s="15"/>
      <c r="C189" s="11"/>
      <c r="D189" s="7" t="s">
        <v>30</v>
      </c>
      <c r="E189" s="93" t="s">
        <v>117</v>
      </c>
      <c r="F189" s="65">
        <v>200</v>
      </c>
      <c r="G189" s="65">
        <v>1</v>
      </c>
      <c r="H189" s="65">
        <v>0.2</v>
      </c>
      <c r="I189" s="66">
        <v>20.2</v>
      </c>
      <c r="J189" s="65">
        <v>86.6</v>
      </c>
      <c r="K189" s="67" t="s">
        <v>48</v>
      </c>
      <c r="L189" s="68">
        <v>15</v>
      </c>
    </row>
    <row r="190" spans="1:12" ht="14.5" x14ac:dyDescent="0.35">
      <c r="A190" s="23"/>
      <c r="B190" s="15"/>
      <c r="C190" s="11"/>
      <c r="D190" s="7" t="s">
        <v>31</v>
      </c>
      <c r="E190" s="53" t="s">
        <v>47</v>
      </c>
      <c r="F190" s="54">
        <v>60</v>
      </c>
      <c r="G190" s="54">
        <v>4.5599999999999996</v>
      </c>
      <c r="H190" s="54">
        <v>0.48</v>
      </c>
      <c r="I190" s="55">
        <v>29.52</v>
      </c>
      <c r="J190" s="54">
        <v>140.6</v>
      </c>
      <c r="K190" s="56" t="s">
        <v>48</v>
      </c>
      <c r="L190" s="57">
        <v>4.32</v>
      </c>
    </row>
    <row r="191" spans="1:12" ht="14.5" x14ac:dyDescent="0.35">
      <c r="A191" s="23"/>
      <c r="B191" s="15"/>
      <c r="C191" s="11"/>
      <c r="D191" s="7" t="s">
        <v>32</v>
      </c>
      <c r="E191" s="53" t="s">
        <v>49</v>
      </c>
      <c r="F191" s="54">
        <v>30</v>
      </c>
      <c r="G191" s="54">
        <v>1.98</v>
      </c>
      <c r="H191" s="54">
        <v>0.36</v>
      </c>
      <c r="I191" s="55">
        <v>11.88</v>
      </c>
      <c r="J191" s="54">
        <v>58.7</v>
      </c>
      <c r="K191" s="56" t="s">
        <v>48</v>
      </c>
      <c r="L191" s="57">
        <v>2.78</v>
      </c>
    </row>
    <row r="192" spans="1:12" ht="14.5" x14ac:dyDescent="0.35">
      <c r="A192" s="23"/>
      <c r="B192" s="15"/>
      <c r="C192" s="11"/>
      <c r="D192" s="90" t="s">
        <v>108</v>
      </c>
      <c r="E192" s="51" t="s">
        <v>63</v>
      </c>
      <c r="F192" s="43">
        <v>110</v>
      </c>
      <c r="G192" s="43">
        <v>11</v>
      </c>
      <c r="H192" s="43">
        <v>5</v>
      </c>
      <c r="I192" s="43">
        <v>19.2</v>
      </c>
      <c r="J192" s="43">
        <v>155.80000000000001</v>
      </c>
      <c r="K192" s="52" t="s">
        <v>48</v>
      </c>
      <c r="L192" s="81">
        <v>32.130000000000003</v>
      </c>
    </row>
    <row r="193" spans="1:12" ht="14.5" x14ac:dyDescent="0.3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5" x14ac:dyDescent="0.35">
      <c r="A194" s="24"/>
      <c r="B194" s="17"/>
      <c r="C194" s="8"/>
      <c r="D194" s="18" t="s">
        <v>33</v>
      </c>
      <c r="E194" s="9"/>
      <c r="F194" s="19">
        <f>SUM(F185:F193)</f>
        <v>860</v>
      </c>
      <c r="G194" s="19">
        <f>SUM(G185:G193)</f>
        <v>47.019999999999996</v>
      </c>
      <c r="H194" s="19">
        <f>SUM(H185:H193)</f>
        <v>23.18</v>
      </c>
      <c r="I194" s="19">
        <f>SUM(I185:I193)</f>
        <v>108.28999999999999</v>
      </c>
      <c r="J194" s="19">
        <f>SUM(J185:J193)</f>
        <v>835.5</v>
      </c>
      <c r="K194" s="25"/>
      <c r="L194" s="19">
        <f>SUM(L185:L193)</f>
        <v>102.83000000000001</v>
      </c>
    </row>
    <row r="195" spans="1:12" ht="15" customHeight="1" thickBot="1" x14ac:dyDescent="0.3">
      <c r="A195" s="29">
        <f>A177</f>
        <v>2</v>
      </c>
      <c r="B195" s="30">
        <f>B177</f>
        <v>5</v>
      </c>
      <c r="C195" s="101" t="s">
        <v>4</v>
      </c>
      <c r="D195" s="102"/>
      <c r="E195" s="31"/>
      <c r="F195" s="32">
        <f>F184+F194</f>
        <v>860</v>
      </c>
      <c r="G195" s="32">
        <f>G184+G194</f>
        <v>47.019999999999996</v>
      </c>
      <c r="H195" s="32">
        <f>H184+H194</f>
        <v>23.18</v>
      </c>
      <c r="I195" s="32">
        <f>I184+I194</f>
        <v>108.28999999999999</v>
      </c>
      <c r="J195" s="32">
        <f>J184+J194</f>
        <v>835.5</v>
      </c>
      <c r="K195" s="32"/>
      <c r="L195" s="32">
        <f>L184+L194</f>
        <v>102.83000000000001</v>
      </c>
    </row>
    <row r="196" spans="1:12" ht="13.5" customHeight="1" thickBot="1" x14ac:dyDescent="0.3">
      <c r="A196" s="27"/>
      <c r="B196" s="28"/>
      <c r="C196" s="103" t="s">
        <v>5</v>
      </c>
      <c r="D196" s="103"/>
      <c r="E196" s="103"/>
      <c r="F196" s="34">
        <f>(F24+F43+F62+F81+F100+F119+F138+F157+F176+F195)/(IF(F24=0,0,1)+IF(F43=0,0,1)+IF(F62=0,0,1)+IF(F81=0,0,1)+IF(F100=0,0,1)+IF(F119=0,0,1)+IF(F138=0,0,1)+IF(F157=0,0,1)+IF(F176=0,0,1)+IF(F195=0,0,1))</f>
        <v>838</v>
      </c>
      <c r="G196" s="34">
        <f>(G24+G43+G62+G81+G100+G119+G138+G157+G176+G195)/(IF(G24=0,0,1)+IF(G43=0,0,1)+IF(G62=0,0,1)+IF(G81=0,0,1)+IF(G100=0,0,1)+IF(G119=0,0,1)+IF(G138=0,0,1)+IF(G157=0,0,1)+IF(G176=0,0,1)+IF(G195=0,0,1))</f>
        <v>36.421999999999997</v>
      </c>
      <c r="H196" s="34">
        <f>(H24+H43+H62+H81+H100+H119+H138+H157+H176+H195)/(IF(H24=0,0,1)+IF(H43=0,0,1)+IF(H62=0,0,1)+IF(H81=0,0,1)+IF(H100=0,0,1)+IF(H119=0,0,1)+IF(H138=0,0,1)+IF(H157=0,0,1)+IF(H176=0,0,1)+IF(H195=0,0,1))</f>
        <v>26.177</v>
      </c>
      <c r="I196" s="34">
        <f>(I24+I43+I62+I81+I100+I119+I138+I157+I176+I195)/(IF(I24=0,0,1)+IF(I43=0,0,1)+IF(I62=0,0,1)+IF(I81=0,0,1)+IF(I100=0,0,1)+IF(I119=0,0,1)+IF(I138=0,0,1)+IF(I157=0,0,1)+IF(I176=0,0,1)+IF(I195=0,0,1))</f>
        <v>107.375</v>
      </c>
      <c r="J196" s="34">
        <f>(J24+J43+J62+J81+J100+J119+J138+J157+J176+J195)/(IF(J24=0,0,1)+IF(J43=0,0,1)+IF(J62=0,0,1)+IF(J81=0,0,1)+IF(J100=0,0,1)+IF(J119=0,0,1)+IF(J138=0,0,1)+IF(J157=0,0,1)+IF(J176=0,0,1)+IF(J195=0,0,1))</f>
        <v>809.92000000000007</v>
      </c>
      <c r="K196" s="34"/>
      <c r="L196" s="98">
        <f>(L24+L43+L62+L81+L100+L119+L138+L157+L176+L195)/(IF(L24=0,0,1)+IF(L43=0,0,1)+IF(L62=0,0,1)+IF(L81=0,0,1)+IF(L100=0,0,1)+IF(L119=0,0,1)+IF(L138=0,0,1)+IF(L157=0,0,1)+IF(L176=0,0,1)+IF(L195=0,0,1))</f>
        <v>102.83000000000001</v>
      </c>
    </row>
    <row r="197" spans="1:12" x14ac:dyDescent="0.25">
      <c r="E197" s="2" t="s">
        <v>118</v>
      </c>
      <c r="G197" s="2">
        <v>26.95</v>
      </c>
      <c r="H197" s="2">
        <v>27.65</v>
      </c>
      <c r="I197" s="2">
        <v>117.25</v>
      </c>
      <c r="J197" s="2">
        <v>822.5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scale="6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2024-10-31T07:09:46Z</cp:lastPrinted>
  <dcterms:created xsi:type="dcterms:W3CDTF">2022-05-16T14:23:56Z</dcterms:created>
  <dcterms:modified xsi:type="dcterms:W3CDTF">2026-03-06T09:04:04Z</dcterms:modified>
</cp:coreProperties>
</file>